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4.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5.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6.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7.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8.xml" ContentType="application/vnd.openxmlformats-officedocument.drawing+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9.xml" ContentType="application/vnd.openxmlformats-officedocument.drawing+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10.xml" ContentType="application/vnd.openxmlformats-officedocument.drawing+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drawings/drawing11.xml" ContentType="application/vnd.openxmlformats-officedocument.drawing+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drawings/drawing12.xml" ContentType="application/vnd.openxmlformats-officedocument.drawing+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drawings/drawing13.xml" ContentType="application/vnd.openxmlformats-officedocument.drawing+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drawings/drawing14.xml" ContentType="application/vnd.openxmlformats-officedocument.drawing+xml"/>
  <Override PartName="/xl/charts/chart57.xml" ContentType="application/vnd.openxmlformats-officedocument.drawingml.chart+xml"/>
  <Override PartName="/xl/charts/style57.xml" ContentType="application/vnd.ms-office.chartstyle+xml"/>
  <Override PartName="/xl/charts/colors57.xml" ContentType="application/vnd.ms-office.chartcolorstyle+xml"/>
  <Override PartName="/xl/charts/chart58.xml" ContentType="application/vnd.openxmlformats-officedocument.drawingml.chart+xml"/>
  <Override PartName="/xl/charts/style58.xml" ContentType="application/vnd.ms-office.chartstyle+xml"/>
  <Override PartName="/xl/charts/colors58.xml" ContentType="application/vnd.ms-office.chartcolorstyle+xml"/>
  <Override PartName="/xl/charts/chart59.xml" ContentType="application/vnd.openxmlformats-officedocument.drawingml.chart+xml"/>
  <Override PartName="/xl/charts/style59.xml" ContentType="application/vnd.ms-office.chartstyle+xml"/>
  <Override PartName="/xl/charts/colors59.xml" ContentType="application/vnd.ms-office.chartcolorstyle+xml"/>
  <Override PartName="/xl/charts/chart60.xml" ContentType="application/vnd.openxmlformats-officedocument.drawingml.chart+xml"/>
  <Override PartName="/xl/charts/style60.xml" ContentType="application/vnd.ms-office.chartstyle+xml"/>
  <Override PartName="/xl/charts/colors60.xml" ContentType="application/vnd.ms-office.chartcolorstyle+xml"/>
  <Override PartName="/xl/drawings/drawing15.xml" ContentType="application/vnd.openxmlformats-officedocument.drawing+xml"/>
  <Override PartName="/xl/charts/chart61.xml" ContentType="application/vnd.openxmlformats-officedocument.drawingml.chart+xml"/>
  <Override PartName="/xl/charts/style61.xml" ContentType="application/vnd.ms-office.chartstyle+xml"/>
  <Override PartName="/xl/charts/colors61.xml" ContentType="application/vnd.ms-office.chartcolorstyle+xml"/>
  <Override PartName="/xl/charts/chart62.xml" ContentType="application/vnd.openxmlformats-officedocument.drawingml.chart+xml"/>
  <Override PartName="/xl/charts/style62.xml" ContentType="application/vnd.ms-office.chartstyle+xml"/>
  <Override PartName="/xl/charts/colors62.xml" ContentType="application/vnd.ms-office.chartcolorstyle+xml"/>
  <Override PartName="/xl/charts/chart63.xml" ContentType="application/vnd.openxmlformats-officedocument.drawingml.chart+xml"/>
  <Override PartName="/xl/charts/style63.xml" ContentType="application/vnd.ms-office.chartstyle+xml"/>
  <Override PartName="/xl/charts/colors63.xml" ContentType="application/vnd.ms-office.chartcolorstyle+xml"/>
  <Override PartName="/xl/charts/chart64.xml" ContentType="application/vnd.openxmlformats-officedocument.drawingml.chart+xml"/>
  <Override PartName="/xl/charts/style64.xml" ContentType="application/vnd.ms-office.chartstyle+xml"/>
  <Override PartName="/xl/charts/colors64.xml" ContentType="application/vnd.ms-office.chartcolorstyle+xml"/>
  <Override PartName="/xl/drawings/drawing16.xml" ContentType="application/vnd.openxmlformats-officedocument.drawing+xml"/>
  <Override PartName="/xl/charts/chart65.xml" ContentType="application/vnd.openxmlformats-officedocument.drawingml.chart+xml"/>
  <Override PartName="/xl/charts/style65.xml" ContentType="application/vnd.ms-office.chartstyle+xml"/>
  <Override PartName="/xl/charts/colors65.xml" ContentType="application/vnd.ms-office.chartcolorstyle+xml"/>
  <Override PartName="/xl/charts/chart66.xml" ContentType="application/vnd.openxmlformats-officedocument.drawingml.chart+xml"/>
  <Override PartName="/xl/charts/style66.xml" ContentType="application/vnd.ms-office.chartstyle+xml"/>
  <Override PartName="/xl/charts/colors66.xml" ContentType="application/vnd.ms-office.chartcolorstyle+xml"/>
  <Override PartName="/xl/charts/chart67.xml" ContentType="application/vnd.openxmlformats-officedocument.drawingml.chart+xml"/>
  <Override PartName="/xl/charts/style67.xml" ContentType="application/vnd.ms-office.chartstyle+xml"/>
  <Override PartName="/xl/charts/colors67.xml" ContentType="application/vnd.ms-office.chartcolorstyle+xml"/>
  <Override PartName="/xl/charts/chart68.xml" ContentType="application/vnd.openxmlformats-officedocument.drawingml.chart+xml"/>
  <Override PartName="/xl/charts/style68.xml" ContentType="application/vnd.ms-office.chartstyle+xml"/>
  <Override PartName="/xl/charts/colors6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mc:AlternateContent xmlns:mc="http://schemas.openxmlformats.org/markup-compatibility/2006">
    <mc:Choice Requires="x15">
      <x15ac:absPath xmlns:x15ac="http://schemas.microsoft.com/office/spreadsheetml/2010/11/ac" url="https://losheroes-my.sharepoint.com/personal/froco_losheroes_cl/Documents/Desktop/CAJA LOS HEROES/17. CIPEM/BIBLIOTECA CIPEM/CATASTRO OFICIAL/"/>
    </mc:Choice>
  </mc:AlternateContent>
  <xr:revisionPtr revIDLastSave="1" documentId="13_ncr:1_{E354DA86-08FF-BB43-B5E6-8A87D881EEAB}" xr6:coauthVersionLast="47" xr6:coauthVersionMax="47" xr10:uidLastSave="{262F2A98-E88F-4EE2-B151-D33A3F5B5CB2}"/>
  <bookViews>
    <workbookView xWindow="-110" yWindow="-110" windowWidth="19420" windowHeight="10420" xr2:uid="{00000000-000D-0000-FFFF-FFFF00000000}"/>
  </bookViews>
  <sheets>
    <sheet name="Indice" sheetId="30" r:id="rId1"/>
    <sheet name="estadisticas_regionales" sheetId="5" r:id="rId2"/>
    <sheet name="Valparaíso" sheetId="29" r:id="rId3"/>
    <sheet name="Tarapacá" sheetId="28" r:id="rId4"/>
    <sheet name="Ñuble" sheetId="27" r:id="rId5"/>
    <sheet name="Metropolitana" sheetId="26" r:id="rId6"/>
    <sheet name="Maule" sheetId="25" r:id="rId7"/>
    <sheet name="Magallanes" sheetId="24" r:id="rId8"/>
    <sheet name="Los Ríos" sheetId="23" r:id="rId9"/>
    <sheet name="Los Lagos" sheetId="22" r:id="rId10"/>
    <sheet name="O'Higgins" sheetId="21" r:id="rId11"/>
    <sheet name="La Araucanía" sheetId="20" r:id="rId12"/>
    <sheet name="coquimbo" sheetId="19" r:id="rId13"/>
    <sheet name="Biobío" sheetId="18" r:id="rId14"/>
    <sheet name="Arica" sheetId="15" r:id="rId15"/>
    <sheet name="Atacama" sheetId="16" r:id="rId16"/>
    <sheet name="Antofagasta" sheetId="14" r:id="rId17"/>
    <sheet name="Aysén" sheetId="17"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5" i="29" l="1"/>
  <c r="E55" i="29"/>
  <c r="F54" i="29"/>
  <c r="E54" i="29"/>
  <c r="F53" i="29"/>
  <c r="E53" i="29"/>
  <c r="F52" i="29"/>
  <c r="E52" i="29"/>
  <c r="F51" i="29"/>
  <c r="E51" i="29"/>
  <c r="F50" i="29"/>
  <c r="E50" i="29"/>
  <c r="F49" i="29"/>
  <c r="E49" i="29"/>
  <c r="F48" i="29"/>
  <c r="E48" i="29"/>
  <c r="F47" i="29"/>
  <c r="E47" i="29"/>
  <c r="F46" i="29"/>
  <c r="E46" i="29"/>
  <c r="F45" i="29"/>
  <c r="E45" i="29"/>
  <c r="F44" i="29"/>
  <c r="E44" i="29"/>
  <c r="F43" i="29"/>
  <c r="E43" i="29"/>
  <c r="F42" i="29"/>
  <c r="E42" i="29"/>
  <c r="F41" i="29"/>
  <c r="E41" i="29"/>
  <c r="F40" i="29"/>
  <c r="E40" i="29"/>
  <c r="F39" i="29"/>
  <c r="E39" i="29"/>
  <c r="F38" i="29"/>
  <c r="E38" i="29"/>
  <c r="F37" i="29"/>
  <c r="E37" i="29"/>
  <c r="F36" i="29"/>
  <c r="E36" i="29"/>
  <c r="F35" i="29"/>
  <c r="E35" i="29"/>
  <c r="F34" i="29"/>
  <c r="E34" i="29"/>
  <c r="F33" i="29"/>
  <c r="E33" i="29"/>
  <c r="F32" i="29"/>
  <c r="E32" i="29"/>
  <c r="F31" i="29"/>
  <c r="E31" i="29"/>
  <c r="F30" i="29"/>
  <c r="E30" i="29"/>
  <c r="F29" i="29"/>
  <c r="E29" i="29"/>
  <c r="F28" i="29"/>
  <c r="E28" i="29"/>
  <c r="F27" i="29"/>
  <c r="E27" i="29"/>
  <c r="F26" i="29"/>
  <c r="E26" i="29"/>
  <c r="F25" i="29"/>
  <c r="E25" i="29"/>
  <c r="F24" i="29"/>
  <c r="E24" i="29"/>
  <c r="F23" i="29"/>
  <c r="E23" i="29"/>
  <c r="F22" i="29"/>
  <c r="E22" i="29"/>
  <c r="F21" i="29"/>
  <c r="E21" i="29"/>
  <c r="F20" i="29"/>
  <c r="E20" i="29"/>
  <c r="F19" i="29"/>
  <c r="E19" i="29"/>
  <c r="F18" i="29"/>
  <c r="E18" i="29"/>
  <c r="F17" i="29"/>
  <c r="E17" i="29"/>
  <c r="W13" i="28"/>
  <c r="V13" i="28"/>
  <c r="T13" i="28"/>
  <c r="S13" i="28"/>
  <c r="Q13" i="28"/>
  <c r="P13" i="28"/>
  <c r="N13" i="28"/>
  <c r="M13" i="28"/>
  <c r="W12" i="28"/>
  <c r="V12" i="28"/>
  <c r="T12" i="28"/>
  <c r="S12" i="28"/>
  <c r="Q12" i="28"/>
  <c r="P12" i="28"/>
  <c r="N12" i="28"/>
  <c r="M12" i="28"/>
  <c r="W11" i="28"/>
  <c r="V11" i="28"/>
  <c r="T11" i="28"/>
  <c r="S11" i="28"/>
  <c r="Q11" i="28"/>
  <c r="P11" i="28"/>
  <c r="N11" i="28"/>
  <c r="M11" i="28"/>
  <c r="W10" i="28"/>
  <c r="V10" i="28"/>
  <c r="T10" i="28"/>
  <c r="S10" i="28"/>
  <c r="Q10" i="28"/>
  <c r="P10" i="28"/>
  <c r="N10" i="28"/>
  <c r="M10" i="28"/>
  <c r="W9" i="28"/>
  <c r="V9" i="28"/>
  <c r="T9" i="28"/>
  <c r="S9" i="28"/>
  <c r="Q9" i="28"/>
  <c r="P9" i="28"/>
  <c r="N9" i="28"/>
  <c r="M9" i="28"/>
  <c r="W8" i="28"/>
  <c r="V8" i="28"/>
  <c r="T8" i="28"/>
  <c r="S8" i="28"/>
  <c r="Q8" i="28"/>
  <c r="P8" i="28"/>
  <c r="N8" i="28"/>
  <c r="M8" i="28"/>
  <c r="W7" i="28"/>
  <c r="V7" i="28"/>
  <c r="T7" i="28"/>
  <c r="S7" i="28"/>
  <c r="Q7" i="28"/>
  <c r="P7" i="28"/>
  <c r="N7" i="28"/>
  <c r="M7" i="28"/>
  <c r="W6" i="28"/>
  <c r="V6" i="28"/>
  <c r="T6" i="28"/>
  <c r="S6" i="28"/>
  <c r="Q6" i="28"/>
  <c r="P6" i="28"/>
  <c r="N6" i="28"/>
  <c r="M6" i="28"/>
  <c r="W5" i="28"/>
  <c r="V5" i="28"/>
  <c r="T5" i="28"/>
  <c r="S5" i="28"/>
  <c r="Q5" i="28"/>
  <c r="P5" i="28"/>
  <c r="N5" i="28"/>
  <c r="M5" i="28"/>
  <c r="F29" i="28"/>
  <c r="E29" i="28"/>
  <c r="F28" i="28"/>
  <c r="E28" i="28"/>
  <c r="F27" i="28"/>
  <c r="E27" i="28"/>
  <c r="F26" i="28"/>
  <c r="E26" i="28"/>
  <c r="F25" i="28"/>
  <c r="E25" i="28"/>
  <c r="F24" i="28"/>
  <c r="E24" i="28"/>
  <c r="F23" i="28"/>
  <c r="E23" i="28"/>
  <c r="F22" i="28"/>
  <c r="E22" i="28"/>
  <c r="F39" i="27"/>
  <c r="E39" i="27"/>
  <c r="F38" i="27"/>
  <c r="E38" i="27"/>
  <c r="F37" i="27"/>
  <c r="E37" i="27"/>
  <c r="F36" i="27"/>
  <c r="E36" i="27"/>
  <c r="F35" i="27"/>
  <c r="E35" i="27"/>
  <c r="F34" i="27"/>
  <c r="E34" i="27"/>
  <c r="F33" i="27"/>
  <c r="E33" i="27"/>
  <c r="F32" i="27"/>
  <c r="E32" i="27"/>
  <c r="F31" i="27"/>
  <c r="E31" i="27"/>
  <c r="F30" i="27"/>
  <c r="E30" i="27"/>
  <c r="F29" i="27"/>
  <c r="E29" i="27"/>
  <c r="F28" i="27"/>
  <c r="E28" i="27"/>
  <c r="F27" i="27"/>
  <c r="E27" i="27"/>
  <c r="F26" i="27"/>
  <c r="E26" i="27"/>
  <c r="F25" i="27"/>
  <c r="E25" i="27"/>
  <c r="F24" i="27"/>
  <c r="E24" i="27"/>
  <c r="F23" i="27"/>
  <c r="E23" i="27"/>
  <c r="F22" i="27"/>
  <c r="E22" i="27"/>
  <c r="F21" i="27"/>
  <c r="E21" i="27"/>
  <c r="F20" i="27"/>
  <c r="E20" i="27"/>
  <c r="F19" i="27"/>
  <c r="E19" i="27"/>
  <c r="F18" i="27"/>
  <c r="E18" i="27"/>
  <c r="I14" i="27"/>
  <c r="H14" i="27"/>
  <c r="G14" i="27"/>
  <c r="T13" i="27" s="1"/>
  <c r="F14" i="27"/>
  <c r="S13" i="27" s="1"/>
  <c r="E14" i="27"/>
  <c r="D14" i="27"/>
  <c r="C14" i="27"/>
  <c r="B14" i="27"/>
  <c r="W13" i="27"/>
  <c r="V13" i="27"/>
  <c r="Q13" i="27"/>
  <c r="P13" i="27"/>
  <c r="N13" i="27"/>
  <c r="M13" i="27"/>
  <c r="W12" i="27"/>
  <c r="V12" i="27"/>
  <c r="S12" i="27"/>
  <c r="Q12" i="27"/>
  <c r="P12" i="27"/>
  <c r="N12" i="27"/>
  <c r="M12" i="27"/>
  <c r="W11" i="27"/>
  <c r="V11" i="27"/>
  <c r="S11" i="27"/>
  <c r="Q11" i="27"/>
  <c r="P11" i="27"/>
  <c r="N11" i="27"/>
  <c r="M11" i="27"/>
  <c r="W10" i="27"/>
  <c r="V10" i="27"/>
  <c r="S10" i="27"/>
  <c r="Q10" i="27"/>
  <c r="P10" i="27"/>
  <c r="N10" i="27"/>
  <c r="M10" i="27"/>
  <c r="W9" i="27"/>
  <c r="V9" i="27"/>
  <c r="T9" i="27"/>
  <c r="S9" i="27"/>
  <c r="Q9" i="27"/>
  <c r="P9" i="27"/>
  <c r="N9" i="27"/>
  <c r="M9" i="27"/>
  <c r="W8" i="27"/>
  <c r="V8" i="27"/>
  <c r="T8" i="27"/>
  <c r="S8" i="27"/>
  <c r="Q8" i="27"/>
  <c r="P8" i="27"/>
  <c r="N8" i="27"/>
  <c r="M8" i="27"/>
  <c r="W7" i="27"/>
  <c r="V7" i="27"/>
  <c r="T7" i="27"/>
  <c r="S7" i="27"/>
  <c r="Q7" i="27"/>
  <c r="P7" i="27"/>
  <c r="N7" i="27"/>
  <c r="M7" i="27"/>
  <c r="W6" i="27"/>
  <c r="V6" i="27"/>
  <c r="T6" i="27"/>
  <c r="S6" i="27"/>
  <c r="Q6" i="27"/>
  <c r="P6" i="27"/>
  <c r="N6" i="27"/>
  <c r="M6" i="27"/>
  <c r="W5" i="27"/>
  <c r="V5" i="27"/>
  <c r="T5" i="27"/>
  <c r="S5" i="27"/>
  <c r="Q5" i="27"/>
  <c r="P5" i="27"/>
  <c r="N5" i="27"/>
  <c r="M5" i="27"/>
  <c r="F70" i="26"/>
  <c r="E70" i="26"/>
  <c r="F69" i="26"/>
  <c r="E69" i="26"/>
  <c r="F68" i="26"/>
  <c r="E68" i="26"/>
  <c r="F67" i="26"/>
  <c r="E67" i="26"/>
  <c r="F66" i="26"/>
  <c r="E66" i="26"/>
  <c r="F65" i="26"/>
  <c r="E65" i="26"/>
  <c r="F64" i="26"/>
  <c r="E64" i="26"/>
  <c r="F63" i="26"/>
  <c r="E63" i="26"/>
  <c r="F62" i="26"/>
  <c r="E62" i="26"/>
  <c r="F61" i="26"/>
  <c r="E61" i="26"/>
  <c r="F60" i="26"/>
  <c r="E60" i="26"/>
  <c r="F59" i="26"/>
  <c r="E59" i="26"/>
  <c r="F58" i="26"/>
  <c r="E58" i="26"/>
  <c r="F57" i="26"/>
  <c r="E57" i="26"/>
  <c r="F56" i="26"/>
  <c r="E56" i="26"/>
  <c r="F55" i="26"/>
  <c r="E55" i="26"/>
  <c r="F54" i="26"/>
  <c r="E54" i="26"/>
  <c r="F53" i="26"/>
  <c r="E53" i="26"/>
  <c r="F52" i="26"/>
  <c r="E52" i="26"/>
  <c r="F51" i="26"/>
  <c r="E51" i="26"/>
  <c r="F50" i="26"/>
  <c r="E50" i="26"/>
  <c r="F49" i="26"/>
  <c r="E49" i="26"/>
  <c r="F48" i="26"/>
  <c r="E48" i="26"/>
  <c r="F47" i="26"/>
  <c r="E47" i="26"/>
  <c r="F46" i="26"/>
  <c r="E46" i="26"/>
  <c r="F45" i="26"/>
  <c r="E45" i="26"/>
  <c r="F44" i="26"/>
  <c r="E44" i="26"/>
  <c r="F43" i="26"/>
  <c r="E43" i="26"/>
  <c r="F42" i="26"/>
  <c r="E42" i="26"/>
  <c r="F41" i="26"/>
  <c r="E41" i="26"/>
  <c r="F40" i="26"/>
  <c r="E40" i="26"/>
  <c r="F39" i="26"/>
  <c r="E39" i="26"/>
  <c r="F38" i="26"/>
  <c r="E38" i="26"/>
  <c r="F37" i="26"/>
  <c r="E37" i="26"/>
  <c r="F36" i="26"/>
  <c r="E36" i="26"/>
  <c r="F35" i="26"/>
  <c r="E35" i="26"/>
  <c r="F34" i="26"/>
  <c r="E34" i="26"/>
  <c r="F33" i="26"/>
  <c r="E33" i="26"/>
  <c r="F32" i="26"/>
  <c r="E32" i="26"/>
  <c r="F31" i="26"/>
  <c r="E31" i="26"/>
  <c r="F30" i="26"/>
  <c r="E30" i="26"/>
  <c r="F29" i="26"/>
  <c r="E29" i="26"/>
  <c r="F28" i="26"/>
  <c r="E28" i="26"/>
  <c r="F27" i="26"/>
  <c r="E27" i="26"/>
  <c r="F26" i="26"/>
  <c r="E26" i="26"/>
  <c r="F25" i="26"/>
  <c r="E25" i="26"/>
  <c r="F24" i="26"/>
  <c r="E24" i="26"/>
  <c r="F23" i="26"/>
  <c r="E23" i="26"/>
  <c r="F22" i="26"/>
  <c r="E22" i="26"/>
  <c r="F21" i="26"/>
  <c r="E21" i="26"/>
  <c r="F20" i="26"/>
  <c r="E20" i="26"/>
  <c r="F19" i="26"/>
  <c r="E19" i="26"/>
  <c r="F18" i="26"/>
  <c r="E18" i="26"/>
  <c r="F49" i="25"/>
  <c r="E49" i="25"/>
  <c r="F48" i="25"/>
  <c r="E48" i="25"/>
  <c r="F47" i="25"/>
  <c r="E47" i="25"/>
  <c r="F46" i="25"/>
  <c r="E46" i="25"/>
  <c r="F45" i="25"/>
  <c r="E45" i="25"/>
  <c r="F44" i="25"/>
  <c r="E44" i="25"/>
  <c r="F43" i="25"/>
  <c r="E43" i="25"/>
  <c r="F42" i="25"/>
  <c r="E42" i="25"/>
  <c r="F41" i="25"/>
  <c r="E41" i="25"/>
  <c r="F40" i="25"/>
  <c r="E40" i="25"/>
  <c r="F39" i="25"/>
  <c r="E39" i="25"/>
  <c r="F38" i="25"/>
  <c r="E38" i="25"/>
  <c r="F37" i="25"/>
  <c r="E37" i="25"/>
  <c r="F36" i="25"/>
  <c r="E36" i="25"/>
  <c r="F35" i="25"/>
  <c r="E35" i="25"/>
  <c r="F34" i="25"/>
  <c r="E34" i="25"/>
  <c r="F33" i="25"/>
  <c r="E33" i="25"/>
  <c r="F32" i="25"/>
  <c r="E32" i="25"/>
  <c r="F31" i="25"/>
  <c r="E31" i="25"/>
  <c r="F30" i="25"/>
  <c r="E30" i="25"/>
  <c r="F29" i="25"/>
  <c r="E29" i="25"/>
  <c r="F28" i="25"/>
  <c r="E28" i="25"/>
  <c r="F27" i="25"/>
  <c r="E27" i="25"/>
  <c r="F26" i="25"/>
  <c r="E26" i="25"/>
  <c r="F25" i="25"/>
  <c r="E25" i="25"/>
  <c r="F24" i="25"/>
  <c r="E24" i="25"/>
  <c r="F23" i="25"/>
  <c r="E23" i="25"/>
  <c r="F22" i="25"/>
  <c r="E22" i="25"/>
  <c r="F21" i="25"/>
  <c r="E21" i="25"/>
  <c r="F20" i="25"/>
  <c r="E20" i="25"/>
  <c r="F19" i="25"/>
  <c r="E19" i="25"/>
  <c r="W13" i="25"/>
  <c r="V13" i="25"/>
  <c r="T13" i="25"/>
  <c r="S13" i="25"/>
  <c r="Q13" i="25"/>
  <c r="P13" i="25"/>
  <c r="N13" i="25"/>
  <c r="M13" i="25"/>
  <c r="W12" i="25"/>
  <c r="V12" i="25"/>
  <c r="T12" i="25"/>
  <c r="S12" i="25"/>
  <c r="Q12" i="25"/>
  <c r="P12" i="25"/>
  <c r="N12" i="25"/>
  <c r="M12" i="25"/>
  <c r="W11" i="25"/>
  <c r="V11" i="25"/>
  <c r="T11" i="25"/>
  <c r="S11" i="25"/>
  <c r="Q11" i="25"/>
  <c r="P11" i="25"/>
  <c r="N11" i="25"/>
  <c r="M11" i="25"/>
  <c r="W10" i="25"/>
  <c r="V10" i="25"/>
  <c r="T10" i="25"/>
  <c r="S10" i="25"/>
  <c r="Q10" i="25"/>
  <c r="P10" i="25"/>
  <c r="N10" i="25"/>
  <c r="M10" i="25"/>
  <c r="W9" i="25"/>
  <c r="V9" i="25"/>
  <c r="T9" i="25"/>
  <c r="S9" i="25"/>
  <c r="Q9" i="25"/>
  <c r="P9" i="25"/>
  <c r="N9" i="25"/>
  <c r="M9" i="25"/>
  <c r="W8" i="25"/>
  <c r="V8" i="25"/>
  <c r="T8" i="25"/>
  <c r="S8" i="25"/>
  <c r="Q8" i="25"/>
  <c r="P8" i="25"/>
  <c r="N8" i="25"/>
  <c r="M8" i="25"/>
  <c r="W7" i="25"/>
  <c r="V7" i="25"/>
  <c r="T7" i="25"/>
  <c r="S7" i="25"/>
  <c r="Q7" i="25"/>
  <c r="P7" i="25"/>
  <c r="N7" i="25"/>
  <c r="M7" i="25"/>
  <c r="W6" i="25"/>
  <c r="V6" i="25"/>
  <c r="T6" i="25"/>
  <c r="S6" i="25"/>
  <c r="Q6" i="25"/>
  <c r="P6" i="25"/>
  <c r="N6" i="25"/>
  <c r="M6" i="25"/>
  <c r="W5" i="25"/>
  <c r="V5" i="25"/>
  <c r="T5" i="25"/>
  <c r="S5" i="25"/>
  <c r="Q5" i="25"/>
  <c r="P5" i="25"/>
  <c r="N5" i="25"/>
  <c r="M5" i="25"/>
  <c r="F29" i="24"/>
  <c r="E29" i="24"/>
  <c r="F28" i="24"/>
  <c r="E28" i="24"/>
  <c r="F27" i="24"/>
  <c r="E27" i="24"/>
  <c r="F26" i="24"/>
  <c r="E26" i="24"/>
  <c r="F25" i="24"/>
  <c r="E25" i="24"/>
  <c r="F24" i="24"/>
  <c r="E24" i="24"/>
  <c r="F23" i="24"/>
  <c r="E23" i="24"/>
  <c r="F22" i="24"/>
  <c r="E22" i="24"/>
  <c r="F21" i="24"/>
  <c r="E21" i="24"/>
  <c r="F20" i="24"/>
  <c r="E20" i="24"/>
  <c r="F19" i="24"/>
  <c r="E19" i="24"/>
  <c r="F18" i="24"/>
  <c r="E18" i="24"/>
  <c r="W14" i="24"/>
  <c r="V14" i="24"/>
  <c r="T14" i="24"/>
  <c r="S14" i="24"/>
  <c r="Q14" i="24"/>
  <c r="P14" i="24"/>
  <c r="N14" i="24"/>
  <c r="M14" i="24"/>
  <c r="W13" i="24"/>
  <c r="V13" i="24"/>
  <c r="T13" i="24"/>
  <c r="S13" i="24"/>
  <c r="Q13" i="24"/>
  <c r="P13" i="24"/>
  <c r="N13" i="24"/>
  <c r="M13" i="24"/>
  <c r="W12" i="24"/>
  <c r="V12" i="24"/>
  <c r="T12" i="24"/>
  <c r="S12" i="24"/>
  <c r="Q12" i="24"/>
  <c r="P12" i="24"/>
  <c r="N12" i="24"/>
  <c r="M12" i="24"/>
  <c r="W11" i="24"/>
  <c r="V11" i="24"/>
  <c r="T11" i="24"/>
  <c r="S11" i="24"/>
  <c r="Q11" i="24"/>
  <c r="P11" i="24"/>
  <c r="N11" i="24"/>
  <c r="M11" i="24"/>
  <c r="W10" i="24"/>
  <c r="V10" i="24"/>
  <c r="T10" i="24"/>
  <c r="S10" i="24"/>
  <c r="Q10" i="24"/>
  <c r="P10" i="24"/>
  <c r="N10" i="24"/>
  <c r="M10" i="24"/>
  <c r="W9" i="24"/>
  <c r="V9" i="24"/>
  <c r="T9" i="24"/>
  <c r="S9" i="24"/>
  <c r="Q9" i="24"/>
  <c r="P9" i="24"/>
  <c r="N9" i="24"/>
  <c r="M9" i="24"/>
  <c r="W8" i="24"/>
  <c r="V8" i="24"/>
  <c r="T8" i="24"/>
  <c r="S8" i="24"/>
  <c r="Q8" i="24"/>
  <c r="P8" i="24"/>
  <c r="N8" i="24"/>
  <c r="M8" i="24"/>
  <c r="W7" i="24"/>
  <c r="V7" i="24"/>
  <c r="T7" i="24"/>
  <c r="S7" i="24"/>
  <c r="Q7" i="24"/>
  <c r="P7" i="24"/>
  <c r="N7" i="24"/>
  <c r="M7" i="24"/>
  <c r="W6" i="24"/>
  <c r="V6" i="24"/>
  <c r="T6" i="24"/>
  <c r="S6" i="24"/>
  <c r="Q6" i="24"/>
  <c r="P6" i="24"/>
  <c r="N6" i="24"/>
  <c r="M6" i="24"/>
  <c r="F30" i="23"/>
  <c r="E30" i="23"/>
  <c r="F29" i="23"/>
  <c r="E29" i="23"/>
  <c r="F28" i="23"/>
  <c r="E28" i="23"/>
  <c r="F27" i="23"/>
  <c r="E27" i="23"/>
  <c r="F26" i="23"/>
  <c r="E26" i="23"/>
  <c r="F25" i="23"/>
  <c r="E25" i="23"/>
  <c r="F24" i="23"/>
  <c r="E24" i="23"/>
  <c r="F23" i="23"/>
  <c r="E23" i="23"/>
  <c r="F22" i="23"/>
  <c r="E22" i="23"/>
  <c r="F21" i="23"/>
  <c r="E21" i="23"/>
  <c r="F20" i="23"/>
  <c r="E20" i="23"/>
  <c r="F19" i="23"/>
  <c r="E19" i="23"/>
  <c r="F18" i="23"/>
  <c r="E18" i="23"/>
  <c r="G48" i="22"/>
  <c r="F48" i="22"/>
  <c r="G47" i="22"/>
  <c r="F47" i="22"/>
  <c r="G46" i="22"/>
  <c r="F46" i="22"/>
  <c r="G45" i="22"/>
  <c r="F45" i="22"/>
  <c r="G44" i="22"/>
  <c r="F44" i="22"/>
  <c r="G43" i="22"/>
  <c r="F43" i="22"/>
  <c r="G42" i="22"/>
  <c r="F42" i="22"/>
  <c r="G41" i="22"/>
  <c r="F41" i="22"/>
  <c r="G40" i="22"/>
  <c r="F40" i="22"/>
  <c r="G39" i="22"/>
  <c r="F39" i="22"/>
  <c r="G38" i="22"/>
  <c r="F38" i="22"/>
  <c r="G37" i="22"/>
  <c r="F37" i="22"/>
  <c r="G36" i="22"/>
  <c r="F36" i="22"/>
  <c r="G35" i="22"/>
  <c r="F35" i="22"/>
  <c r="G34" i="22"/>
  <c r="F34" i="22"/>
  <c r="G33" i="22"/>
  <c r="F33" i="22"/>
  <c r="G32" i="22"/>
  <c r="F32" i="22"/>
  <c r="G31" i="22"/>
  <c r="F31" i="22"/>
  <c r="G30" i="22"/>
  <c r="F30" i="22"/>
  <c r="G29" i="22"/>
  <c r="F29" i="22"/>
  <c r="G28" i="22"/>
  <c r="F28" i="22"/>
  <c r="G27" i="22"/>
  <c r="F27" i="22"/>
  <c r="G26" i="22"/>
  <c r="F26" i="22"/>
  <c r="G25" i="22"/>
  <c r="F25" i="22"/>
  <c r="G24" i="22"/>
  <c r="F24" i="22"/>
  <c r="G23" i="22"/>
  <c r="F23" i="22"/>
  <c r="G22" i="22"/>
  <c r="F22" i="22"/>
  <c r="G21" i="22"/>
  <c r="F21" i="22"/>
  <c r="G20" i="22"/>
  <c r="F20" i="22"/>
  <c r="G19" i="22"/>
  <c r="F19" i="22"/>
  <c r="G18" i="22"/>
  <c r="F18" i="22"/>
  <c r="W13" i="22"/>
  <c r="V13" i="22"/>
  <c r="T13" i="22"/>
  <c r="S13" i="22"/>
  <c r="Q13" i="22"/>
  <c r="P13" i="22"/>
  <c r="N13" i="22"/>
  <c r="M13" i="22"/>
  <c r="W12" i="22"/>
  <c r="V12" i="22"/>
  <c r="T12" i="22"/>
  <c r="S12" i="22"/>
  <c r="Q12" i="22"/>
  <c r="P12" i="22"/>
  <c r="N12" i="22"/>
  <c r="M12" i="22"/>
  <c r="W11" i="22"/>
  <c r="V11" i="22"/>
  <c r="T11" i="22"/>
  <c r="S11" i="22"/>
  <c r="Q11" i="22"/>
  <c r="P11" i="22"/>
  <c r="N11" i="22"/>
  <c r="M11" i="22"/>
  <c r="W10" i="22"/>
  <c r="V10" i="22"/>
  <c r="T10" i="22"/>
  <c r="S10" i="22"/>
  <c r="Q10" i="22"/>
  <c r="P10" i="22"/>
  <c r="N10" i="22"/>
  <c r="M10" i="22"/>
  <c r="W9" i="22"/>
  <c r="V9" i="22"/>
  <c r="T9" i="22"/>
  <c r="S9" i="22"/>
  <c r="Q9" i="22"/>
  <c r="P9" i="22"/>
  <c r="N9" i="22"/>
  <c r="M9" i="22"/>
  <c r="W8" i="22"/>
  <c r="V8" i="22"/>
  <c r="T8" i="22"/>
  <c r="S8" i="22"/>
  <c r="Q8" i="22"/>
  <c r="P8" i="22"/>
  <c r="N8" i="22"/>
  <c r="M8" i="22"/>
  <c r="W7" i="22"/>
  <c r="V7" i="22"/>
  <c r="T7" i="22"/>
  <c r="S7" i="22"/>
  <c r="Q7" i="22"/>
  <c r="P7" i="22"/>
  <c r="N7" i="22"/>
  <c r="M7" i="22"/>
  <c r="W6" i="22"/>
  <c r="V6" i="22"/>
  <c r="T6" i="22"/>
  <c r="S6" i="22"/>
  <c r="Q6" i="22"/>
  <c r="P6" i="22"/>
  <c r="N6" i="22"/>
  <c r="M6" i="22"/>
  <c r="W5" i="22"/>
  <c r="V5" i="22"/>
  <c r="T5" i="22"/>
  <c r="S5" i="22"/>
  <c r="Q5" i="22"/>
  <c r="P5" i="22"/>
  <c r="N5" i="22"/>
  <c r="M5" i="22"/>
  <c r="F50" i="21"/>
  <c r="E50" i="21"/>
  <c r="F49" i="21"/>
  <c r="E49" i="21"/>
  <c r="F48" i="21"/>
  <c r="E48" i="21"/>
  <c r="F47" i="21"/>
  <c r="E47" i="21"/>
  <c r="F46" i="21"/>
  <c r="E46" i="21"/>
  <c r="F45" i="21"/>
  <c r="E45" i="21"/>
  <c r="F44" i="21"/>
  <c r="E44" i="21"/>
  <c r="F43" i="21"/>
  <c r="E43" i="21"/>
  <c r="F42" i="21"/>
  <c r="E42" i="21"/>
  <c r="F41" i="21"/>
  <c r="E41" i="21"/>
  <c r="F40" i="21"/>
  <c r="E40" i="21"/>
  <c r="F39" i="21"/>
  <c r="E39" i="21"/>
  <c r="F38" i="21"/>
  <c r="E38" i="21"/>
  <c r="F37" i="21"/>
  <c r="E37" i="21"/>
  <c r="F36" i="21"/>
  <c r="E36" i="21"/>
  <c r="F35" i="21"/>
  <c r="E35" i="21"/>
  <c r="F34" i="21"/>
  <c r="E34" i="21"/>
  <c r="F33" i="21"/>
  <c r="E33" i="21"/>
  <c r="F32" i="21"/>
  <c r="E32" i="21"/>
  <c r="F31" i="21"/>
  <c r="E31" i="21"/>
  <c r="F30" i="21"/>
  <c r="E30" i="21"/>
  <c r="F29" i="21"/>
  <c r="E29" i="21"/>
  <c r="F28" i="21"/>
  <c r="E28" i="21"/>
  <c r="F27" i="21"/>
  <c r="E27" i="21"/>
  <c r="F26" i="21"/>
  <c r="E26" i="21"/>
  <c r="F25" i="21"/>
  <c r="E25" i="21"/>
  <c r="F24" i="21"/>
  <c r="E24" i="21"/>
  <c r="F23" i="21"/>
  <c r="E23" i="21"/>
  <c r="F22" i="21"/>
  <c r="E22" i="21"/>
  <c r="F21" i="21"/>
  <c r="E21" i="21"/>
  <c r="F20" i="21"/>
  <c r="E20" i="21"/>
  <c r="F19" i="21"/>
  <c r="E19" i="21"/>
  <c r="F18" i="21"/>
  <c r="E18" i="21"/>
  <c r="F17" i="21"/>
  <c r="E17" i="21"/>
  <c r="I13" i="21"/>
  <c r="H13" i="21"/>
  <c r="G13" i="21"/>
  <c r="T12" i="21" s="1"/>
  <c r="F13" i="21"/>
  <c r="E13" i="21"/>
  <c r="D13" i="21"/>
  <c r="C13" i="21"/>
  <c r="B13" i="21"/>
  <c r="M12" i="21" s="1"/>
  <c r="W12" i="21"/>
  <c r="V12" i="21"/>
  <c r="S12" i="21"/>
  <c r="Q12" i="21"/>
  <c r="P12" i="21"/>
  <c r="N12" i="21"/>
  <c r="W11" i="21"/>
  <c r="V11" i="21"/>
  <c r="T11" i="21"/>
  <c r="S11" i="21"/>
  <c r="Q11" i="21"/>
  <c r="P11" i="21"/>
  <c r="N11" i="21"/>
  <c r="W10" i="21"/>
  <c r="V10" i="21"/>
  <c r="T10" i="21"/>
  <c r="S10" i="21"/>
  <c r="Q10" i="21"/>
  <c r="P10" i="21"/>
  <c r="N10" i="21"/>
  <c r="W9" i="21"/>
  <c r="V9" i="21"/>
  <c r="T9" i="21"/>
  <c r="S9" i="21"/>
  <c r="Q9" i="21"/>
  <c r="P9" i="21"/>
  <c r="N9" i="21"/>
  <c r="W8" i="21"/>
  <c r="V8" i="21"/>
  <c r="T8" i="21"/>
  <c r="S8" i="21"/>
  <c r="Q8" i="21"/>
  <c r="P8" i="21"/>
  <c r="N8" i="21"/>
  <c r="W7" i="21"/>
  <c r="V7" i="21"/>
  <c r="T7" i="21"/>
  <c r="S7" i="21"/>
  <c r="Q7" i="21"/>
  <c r="P7" i="21"/>
  <c r="N7" i="21"/>
  <c r="W6" i="21"/>
  <c r="V6" i="21"/>
  <c r="T6" i="21"/>
  <c r="S6" i="21"/>
  <c r="Q6" i="21"/>
  <c r="P6" i="21"/>
  <c r="N6" i="21"/>
  <c r="W5" i="21"/>
  <c r="V5" i="21"/>
  <c r="T5" i="21"/>
  <c r="S5" i="21"/>
  <c r="Q5" i="21"/>
  <c r="P5" i="21"/>
  <c r="N5" i="21"/>
  <c r="W4" i="21"/>
  <c r="V4" i="21"/>
  <c r="T4" i="21"/>
  <c r="S4" i="21"/>
  <c r="Q4" i="21"/>
  <c r="P4" i="21"/>
  <c r="N4" i="21"/>
  <c r="F48" i="20"/>
  <c r="E48" i="20"/>
  <c r="F47" i="20"/>
  <c r="E47" i="20"/>
  <c r="F46" i="20"/>
  <c r="E46" i="20"/>
  <c r="F45" i="20"/>
  <c r="E45" i="20"/>
  <c r="F44" i="20"/>
  <c r="E44" i="20"/>
  <c r="F43" i="20"/>
  <c r="E43" i="20"/>
  <c r="F42" i="20"/>
  <c r="E42" i="20"/>
  <c r="F41" i="20"/>
  <c r="E41" i="20"/>
  <c r="F40" i="20"/>
  <c r="E40" i="20"/>
  <c r="F39" i="20"/>
  <c r="E39" i="20"/>
  <c r="F38" i="20"/>
  <c r="E38" i="20"/>
  <c r="F37" i="20"/>
  <c r="E37" i="20"/>
  <c r="F36" i="20"/>
  <c r="E36" i="20"/>
  <c r="F35" i="20"/>
  <c r="E35" i="20"/>
  <c r="F34" i="20"/>
  <c r="E34" i="20"/>
  <c r="F33" i="20"/>
  <c r="E33" i="20"/>
  <c r="F32" i="20"/>
  <c r="E32" i="20"/>
  <c r="F31" i="20"/>
  <c r="E31" i="20"/>
  <c r="F30" i="20"/>
  <c r="E30" i="20"/>
  <c r="F29" i="20"/>
  <c r="E29" i="20"/>
  <c r="F28" i="20"/>
  <c r="E28" i="20"/>
  <c r="F27" i="20"/>
  <c r="E27" i="20"/>
  <c r="F26" i="20"/>
  <c r="E26" i="20"/>
  <c r="F25" i="20"/>
  <c r="E25" i="20"/>
  <c r="F24" i="20"/>
  <c r="E24" i="20"/>
  <c r="F23" i="20"/>
  <c r="E23" i="20"/>
  <c r="F22" i="20"/>
  <c r="E22" i="20"/>
  <c r="F21" i="20"/>
  <c r="E21" i="20"/>
  <c r="F20" i="20"/>
  <c r="E20" i="20"/>
  <c r="F19" i="20"/>
  <c r="E19" i="20"/>
  <c r="F18" i="20"/>
  <c r="E18" i="20"/>
  <c r="F17" i="20"/>
  <c r="E17" i="20"/>
  <c r="F16" i="20"/>
  <c r="E16" i="20"/>
  <c r="W12" i="20"/>
  <c r="V12" i="20"/>
  <c r="T12" i="20"/>
  <c r="S12" i="20"/>
  <c r="Q12" i="20"/>
  <c r="P12" i="20"/>
  <c r="N12" i="20"/>
  <c r="M12" i="20"/>
  <c r="W11" i="20"/>
  <c r="V11" i="20"/>
  <c r="T11" i="20"/>
  <c r="S11" i="20"/>
  <c r="Q11" i="20"/>
  <c r="P11" i="20"/>
  <c r="N11" i="20"/>
  <c r="M11" i="20"/>
  <c r="W10" i="20"/>
  <c r="V10" i="20"/>
  <c r="T10" i="20"/>
  <c r="S10" i="20"/>
  <c r="Q10" i="20"/>
  <c r="P10" i="20"/>
  <c r="N10" i="20"/>
  <c r="M10" i="20"/>
  <c r="W9" i="20"/>
  <c r="V9" i="20"/>
  <c r="T9" i="20"/>
  <c r="S9" i="20"/>
  <c r="Q9" i="20"/>
  <c r="P9" i="20"/>
  <c r="N9" i="20"/>
  <c r="M9" i="20"/>
  <c r="W8" i="20"/>
  <c r="V8" i="20"/>
  <c r="T8" i="20"/>
  <c r="S8" i="20"/>
  <c r="Q8" i="20"/>
  <c r="P8" i="20"/>
  <c r="N8" i="20"/>
  <c r="M8" i="20"/>
  <c r="W7" i="20"/>
  <c r="V7" i="20"/>
  <c r="T7" i="20"/>
  <c r="S7" i="20"/>
  <c r="Q7" i="20"/>
  <c r="P7" i="20"/>
  <c r="N7" i="20"/>
  <c r="M7" i="20"/>
  <c r="W6" i="20"/>
  <c r="V6" i="20"/>
  <c r="T6" i="20"/>
  <c r="S6" i="20"/>
  <c r="Q6" i="20"/>
  <c r="P6" i="20"/>
  <c r="N6" i="20"/>
  <c r="M6" i="20"/>
  <c r="W5" i="20"/>
  <c r="V5" i="20"/>
  <c r="T5" i="20"/>
  <c r="S5" i="20"/>
  <c r="Q5" i="20"/>
  <c r="P5" i="20"/>
  <c r="N5" i="20"/>
  <c r="M5" i="20"/>
  <c r="W4" i="20"/>
  <c r="V4" i="20"/>
  <c r="T4" i="20"/>
  <c r="S4" i="20"/>
  <c r="Q4" i="20"/>
  <c r="P4" i="20"/>
  <c r="N4" i="20"/>
  <c r="M4" i="20"/>
  <c r="F33" i="19"/>
  <c r="E33" i="19"/>
  <c r="F32" i="19"/>
  <c r="E32" i="19"/>
  <c r="F31" i="19"/>
  <c r="E31" i="19"/>
  <c r="F30" i="19"/>
  <c r="E30" i="19"/>
  <c r="F29" i="19"/>
  <c r="E29" i="19"/>
  <c r="F28" i="19"/>
  <c r="E28" i="19"/>
  <c r="F27" i="19"/>
  <c r="E27" i="19"/>
  <c r="F26" i="19"/>
  <c r="E26" i="19"/>
  <c r="F25" i="19"/>
  <c r="E25" i="19"/>
  <c r="F24" i="19"/>
  <c r="E24" i="19"/>
  <c r="F23" i="19"/>
  <c r="E23" i="19"/>
  <c r="F22" i="19"/>
  <c r="E22" i="19"/>
  <c r="F21" i="19"/>
  <c r="E21" i="19"/>
  <c r="F20" i="19"/>
  <c r="E20" i="19"/>
  <c r="F19" i="19"/>
  <c r="E19" i="19"/>
  <c r="F18" i="19"/>
  <c r="E18" i="19"/>
  <c r="E19" i="18"/>
  <c r="F19" i="18"/>
  <c r="E20" i="18"/>
  <c r="F20" i="18"/>
  <c r="E21" i="18"/>
  <c r="F21" i="18"/>
  <c r="E22" i="18"/>
  <c r="F22" i="18"/>
  <c r="E23" i="18"/>
  <c r="F23" i="18"/>
  <c r="E24" i="18"/>
  <c r="F24" i="18"/>
  <c r="E25" i="18"/>
  <c r="F25" i="18"/>
  <c r="E26" i="18"/>
  <c r="F26" i="18"/>
  <c r="E27" i="18"/>
  <c r="F27" i="18"/>
  <c r="E28" i="18"/>
  <c r="F28" i="18"/>
  <c r="E29" i="18"/>
  <c r="F29" i="18"/>
  <c r="E30" i="18"/>
  <c r="F30" i="18"/>
  <c r="E31" i="18"/>
  <c r="F31" i="18"/>
  <c r="E32" i="18"/>
  <c r="F32" i="18"/>
  <c r="E33" i="18"/>
  <c r="F33" i="18"/>
  <c r="E34" i="18"/>
  <c r="F34" i="18"/>
  <c r="E35" i="18"/>
  <c r="F35" i="18"/>
  <c r="E36" i="18"/>
  <c r="F36" i="18"/>
  <c r="E37" i="18"/>
  <c r="F37" i="18"/>
  <c r="E38" i="18"/>
  <c r="F38" i="18"/>
  <c r="E39" i="18"/>
  <c r="F39" i="18"/>
  <c r="E40" i="18"/>
  <c r="F40" i="18"/>
  <c r="E41" i="18"/>
  <c r="F41" i="18"/>
  <c r="E42" i="18"/>
  <c r="F42" i="18"/>
  <c r="E43" i="18"/>
  <c r="F43" i="18"/>
  <c r="E44" i="18"/>
  <c r="F44" i="18"/>
  <c r="E45" i="18"/>
  <c r="F45" i="18"/>
  <c r="E46" i="18"/>
  <c r="F46" i="18"/>
  <c r="E47" i="18"/>
  <c r="F47" i="18"/>
  <c r="E48" i="18"/>
  <c r="F48" i="18"/>
  <c r="E49" i="18"/>
  <c r="F49" i="18"/>
  <c r="E50" i="18"/>
  <c r="F50" i="18"/>
  <c r="E51" i="18"/>
  <c r="F51" i="18"/>
  <c r="E52" i="18"/>
  <c r="F52" i="18"/>
  <c r="W15" i="18"/>
  <c r="V15" i="18"/>
  <c r="T15" i="18"/>
  <c r="S15" i="18"/>
  <c r="Q15" i="18"/>
  <c r="P15" i="18"/>
  <c r="N15" i="18"/>
  <c r="M15" i="18"/>
  <c r="W14" i="18"/>
  <c r="V14" i="18"/>
  <c r="T14" i="18"/>
  <c r="S14" i="18"/>
  <c r="Q14" i="18"/>
  <c r="P14" i="18"/>
  <c r="N14" i="18"/>
  <c r="M14" i="18"/>
  <c r="W13" i="18"/>
  <c r="V13" i="18"/>
  <c r="T13" i="18"/>
  <c r="S13" i="18"/>
  <c r="Q13" i="18"/>
  <c r="P13" i="18"/>
  <c r="N13" i="18"/>
  <c r="M13" i="18"/>
  <c r="W12" i="18"/>
  <c r="V12" i="18"/>
  <c r="T12" i="18"/>
  <c r="S12" i="18"/>
  <c r="Q12" i="18"/>
  <c r="P12" i="18"/>
  <c r="N12" i="18"/>
  <c r="M12" i="18"/>
  <c r="W11" i="18"/>
  <c r="V11" i="18"/>
  <c r="T11" i="18"/>
  <c r="S11" i="18"/>
  <c r="Q11" i="18"/>
  <c r="P11" i="18"/>
  <c r="N11" i="18"/>
  <c r="M11" i="18"/>
  <c r="W10" i="18"/>
  <c r="V10" i="18"/>
  <c r="T10" i="18"/>
  <c r="S10" i="18"/>
  <c r="Q10" i="18"/>
  <c r="P10" i="18"/>
  <c r="N10" i="18"/>
  <c r="M10" i="18"/>
  <c r="W9" i="18"/>
  <c r="V9" i="18"/>
  <c r="T9" i="18"/>
  <c r="S9" i="18"/>
  <c r="Q9" i="18"/>
  <c r="P9" i="18"/>
  <c r="N9" i="18"/>
  <c r="M9" i="18"/>
  <c r="W8" i="18"/>
  <c r="V8" i="18"/>
  <c r="T8" i="18"/>
  <c r="S8" i="18"/>
  <c r="Q8" i="18"/>
  <c r="P8" i="18"/>
  <c r="N8" i="18"/>
  <c r="M8" i="18"/>
  <c r="W7" i="18"/>
  <c r="V7" i="18"/>
  <c r="T7" i="18"/>
  <c r="S7" i="18"/>
  <c r="Q7" i="18"/>
  <c r="P7" i="18"/>
  <c r="N7" i="18"/>
  <c r="M7" i="18"/>
  <c r="F27" i="17"/>
  <c r="E27" i="17"/>
  <c r="F26" i="17"/>
  <c r="E26" i="17"/>
  <c r="F25" i="17"/>
  <c r="E25" i="17"/>
  <c r="F24" i="17"/>
  <c r="E24" i="17"/>
  <c r="F23" i="17"/>
  <c r="E23" i="17"/>
  <c r="F22" i="17"/>
  <c r="E22" i="17"/>
  <c r="F21" i="17"/>
  <c r="E21" i="17"/>
  <c r="F20" i="17"/>
  <c r="E20" i="17"/>
  <c r="F19" i="17"/>
  <c r="E19" i="17"/>
  <c r="F18" i="17"/>
  <c r="E18" i="17"/>
  <c r="F17" i="17"/>
  <c r="E17" i="17"/>
  <c r="I14" i="17"/>
  <c r="H14" i="17"/>
  <c r="G14" i="17"/>
  <c r="F14" i="17"/>
  <c r="E14" i="17"/>
  <c r="D14" i="17"/>
  <c r="C14" i="17"/>
  <c r="B14" i="17"/>
  <c r="M13" i="17" s="1"/>
  <c r="W13" i="17"/>
  <c r="V13" i="17"/>
  <c r="T13" i="17"/>
  <c r="S13" i="17"/>
  <c r="Q13" i="17"/>
  <c r="P13" i="17"/>
  <c r="N13" i="17"/>
  <c r="W12" i="17"/>
  <c r="V12" i="17"/>
  <c r="T12" i="17"/>
  <c r="S12" i="17"/>
  <c r="Q12" i="17"/>
  <c r="P12" i="17"/>
  <c r="N12" i="17"/>
  <c r="M12" i="17"/>
  <c r="W11" i="17"/>
  <c r="V11" i="17"/>
  <c r="T11" i="17"/>
  <c r="S11" i="17"/>
  <c r="Q11" i="17"/>
  <c r="P11" i="17"/>
  <c r="N11" i="17"/>
  <c r="M11" i="17"/>
  <c r="W10" i="17"/>
  <c r="V10" i="17"/>
  <c r="T10" i="17"/>
  <c r="S10" i="17"/>
  <c r="Q10" i="17"/>
  <c r="P10" i="17"/>
  <c r="N10" i="17"/>
  <c r="M10" i="17"/>
  <c r="W9" i="17"/>
  <c r="V9" i="17"/>
  <c r="T9" i="17"/>
  <c r="S9" i="17"/>
  <c r="Q9" i="17"/>
  <c r="P9" i="17"/>
  <c r="N9" i="17"/>
  <c r="M9" i="17"/>
  <c r="W8" i="17"/>
  <c r="V8" i="17"/>
  <c r="T8" i="17"/>
  <c r="S8" i="17"/>
  <c r="Q8" i="17"/>
  <c r="P8" i="17"/>
  <c r="N8" i="17"/>
  <c r="M8" i="17"/>
  <c r="W7" i="17"/>
  <c r="V7" i="17"/>
  <c r="T7" i="17"/>
  <c r="S7" i="17"/>
  <c r="Q7" i="17"/>
  <c r="P7" i="17"/>
  <c r="N7" i="17"/>
  <c r="M7" i="17"/>
  <c r="W6" i="17"/>
  <c r="V6" i="17"/>
  <c r="T6" i="17"/>
  <c r="S6" i="17"/>
  <c r="Q6" i="17"/>
  <c r="P6" i="17"/>
  <c r="N6" i="17"/>
  <c r="M6" i="17"/>
  <c r="W5" i="17"/>
  <c r="V5" i="17"/>
  <c r="T5" i="17"/>
  <c r="S5" i="17"/>
  <c r="Q5" i="17"/>
  <c r="P5" i="17"/>
  <c r="N5" i="17"/>
  <c r="M5" i="17"/>
  <c r="F21" i="16"/>
  <c r="G21" i="16"/>
  <c r="F22" i="16"/>
  <c r="G22" i="16"/>
  <c r="F23" i="16"/>
  <c r="G23" i="16"/>
  <c r="F24" i="16"/>
  <c r="G24" i="16"/>
  <c r="F25" i="16"/>
  <c r="G25" i="16"/>
  <c r="F26" i="16"/>
  <c r="G26" i="16"/>
  <c r="F27" i="16"/>
  <c r="G27" i="16"/>
  <c r="F28" i="16"/>
  <c r="G28" i="16"/>
  <c r="F29" i="16"/>
  <c r="G29" i="16"/>
  <c r="F30" i="16"/>
  <c r="G30" i="16"/>
  <c r="W13" i="16"/>
  <c r="V13" i="16"/>
  <c r="T13" i="16"/>
  <c r="S13" i="16"/>
  <c r="Q13" i="16"/>
  <c r="P13" i="16"/>
  <c r="N13" i="16"/>
  <c r="M13" i="16"/>
  <c r="W12" i="16"/>
  <c r="V12" i="16"/>
  <c r="T12" i="16"/>
  <c r="S12" i="16"/>
  <c r="Q12" i="16"/>
  <c r="P12" i="16"/>
  <c r="N12" i="16"/>
  <c r="M12" i="16"/>
  <c r="W11" i="16"/>
  <c r="V11" i="16"/>
  <c r="T11" i="16"/>
  <c r="S11" i="16"/>
  <c r="Q11" i="16"/>
  <c r="P11" i="16"/>
  <c r="N11" i="16"/>
  <c r="M11" i="16"/>
  <c r="W10" i="16"/>
  <c r="V10" i="16"/>
  <c r="T10" i="16"/>
  <c r="S10" i="16"/>
  <c r="Q10" i="16"/>
  <c r="P10" i="16"/>
  <c r="N10" i="16"/>
  <c r="M10" i="16"/>
  <c r="W9" i="16"/>
  <c r="V9" i="16"/>
  <c r="T9" i="16"/>
  <c r="S9" i="16"/>
  <c r="Q9" i="16"/>
  <c r="P9" i="16"/>
  <c r="N9" i="16"/>
  <c r="M9" i="16"/>
  <c r="W8" i="16"/>
  <c r="V8" i="16"/>
  <c r="T8" i="16"/>
  <c r="S8" i="16"/>
  <c r="Q8" i="16"/>
  <c r="P8" i="16"/>
  <c r="N8" i="16"/>
  <c r="M8" i="16"/>
  <c r="W7" i="16"/>
  <c r="V7" i="16"/>
  <c r="T7" i="16"/>
  <c r="S7" i="16"/>
  <c r="Q7" i="16"/>
  <c r="P7" i="16"/>
  <c r="N7" i="16"/>
  <c r="M7" i="16"/>
  <c r="W6" i="16"/>
  <c r="V6" i="16"/>
  <c r="T6" i="16"/>
  <c r="S6" i="16"/>
  <c r="Q6" i="16"/>
  <c r="P6" i="16"/>
  <c r="N6" i="16"/>
  <c r="M6" i="16"/>
  <c r="W5" i="16"/>
  <c r="V5" i="16"/>
  <c r="T5" i="16"/>
  <c r="S5" i="16"/>
  <c r="Q5" i="16"/>
  <c r="P5" i="16"/>
  <c r="N5" i="16"/>
  <c r="M5" i="16"/>
  <c r="E17" i="15"/>
  <c r="F17" i="15"/>
  <c r="E18" i="15"/>
  <c r="F18" i="15"/>
  <c r="E19" i="15"/>
  <c r="F19" i="15"/>
  <c r="E20" i="15"/>
  <c r="F20" i="15"/>
  <c r="E21" i="15"/>
  <c r="F21" i="15"/>
  <c r="W12" i="15"/>
  <c r="V12" i="15"/>
  <c r="T12" i="15"/>
  <c r="S12" i="15"/>
  <c r="Q12" i="15"/>
  <c r="P12" i="15"/>
  <c r="N12" i="15"/>
  <c r="M12" i="15"/>
  <c r="W11" i="15"/>
  <c r="V11" i="15"/>
  <c r="T11" i="15"/>
  <c r="S11" i="15"/>
  <c r="Q11" i="15"/>
  <c r="P11" i="15"/>
  <c r="N11" i="15"/>
  <c r="M11" i="15"/>
  <c r="W10" i="15"/>
  <c r="V10" i="15"/>
  <c r="T10" i="15"/>
  <c r="S10" i="15"/>
  <c r="Q10" i="15"/>
  <c r="P10" i="15"/>
  <c r="N10" i="15"/>
  <c r="M10" i="15"/>
  <c r="W9" i="15"/>
  <c r="V9" i="15"/>
  <c r="T9" i="15"/>
  <c r="S9" i="15"/>
  <c r="Q9" i="15"/>
  <c r="P9" i="15"/>
  <c r="N9" i="15"/>
  <c r="M9" i="15"/>
  <c r="W8" i="15"/>
  <c r="V8" i="15"/>
  <c r="T8" i="15"/>
  <c r="S8" i="15"/>
  <c r="Q8" i="15"/>
  <c r="P8" i="15"/>
  <c r="N8" i="15"/>
  <c r="M8" i="15"/>
  <c r="W7" i="15"/>
  <c r="V7" i="15"/>
  <c r="T7" i="15"/>
  <c r="S7" i="15"/>
  <c r="Q7" i="15"/>
  <c r="P7" i="15"/>
  <c r="N7" i="15"/>
  <c r="M7" i="15"/>
  <c r="W6" i="15"/>
  <c r="V6" i="15"/>
  <c r="T6" i="15"/>
  <c r="S6" i="15"/>
  <c r="Q6" i="15"/>
  <c r="P6" i="15"/>
  <c r="N6" i="15"/>
  <c r="M6" i="15"/>
  <c r="W5" i="15"/>
  <c r="V5" i="15"/>
  <c r="T5" i="15"/>
  <c r="S5" i="15"/>
  <c r="Q5" i="15"/>
  <c r="P5" i="15"/>
  <c r="N5" i="15"/>
  <c r="M5" i="15"/>
  <c r="W4" i="15"/>
  <c r="V4" i="15"/>
  <c r="T4" i="15"/>
  <c r="S4" i="15"/>
  <c r="Q4" i="15"/>
  <c r="P4" i="15"/>
  <c r="N4" i="15"/>
  <c r="M4" i="15"/>
  <c r="F25" i="14"/>
  <c r="G25" i="14"/>
  <c r="F26" i="14"/>
  <c r="G26" i="14"/>
  <c r="F27" i="14"/>
  <c r="G27" i="14"/>
  <c r="F28" i="14"/>
  <c r="G28" i="14"/>
  <c r="F29" i="14"/>
  <c r="G29" i="14"/>
  <c r="F30" i="14"/>
  <c r="G30" i="14"/>
  <c r="F31" i="14"/>
  <c r="G31" i="14"/>
  <c r="F32" i="14"/>
  <c r="G32" i="14"/>
  <c r="F33" i="14"/>
  <c r="G33" i="14"/>
  <c r="F34" i="14"/>
  <c r="G34" i="14"/>
  <c r="W13" i="14"/>
  <c r="V13" i="14"/>
  <c r="T13" i="14"/>
  <c r="S13" i="14"/>
  <c r="Q13" i="14"/>
  <c r="P13" i="14"/>
  <c r="N13" i="14"/>
  <c r="M13" i="14"/>
  <c r="W12" i="14"/>
  <c r="V12" i="14"/>
  <c r="T12" i="14"/>
  <c r="S12" i="14"/>
  <c r="Q12" i="14"/>
  <c r="P12" i="14"/>
  <c r="N12" i="14"/>
  <c r="M12" i="14"/>
  <c r="W11" i="14"/>
  <c r="V11" i="14"/>
  <c r="T11" i="14"/>
  <c r="S11" i="14"/>
  <c r="Q11" i="14"/>
  <c r="P11" i="14"/>
  <c r="N11" i="14"/>
  <c r="M11" i="14"/>
  <c r="W10" i="14"/>
  <c r="V10" i="14"/>
  <c r="T10" i="14"/>
  <c r="S10" i="14"/>
  <c r="Q10" i="14"/>
  <c r="P10" i="14"/>
  <c r="N10" i="14"/>
  <c r="M10" i="14"/>
  <c r="W9" i="14"/>
  <c r="V9" i="14"/>
  <c r="T9" i="14"/>
  <c r="S9" i="14"/>
  <c r="Q9" i="14"/>
  <c r="P9" i="14"/>
  <c r="N9" i="14"/>
  <c r="M9" i="14"/>
  <c r="W8" i="14"/>
  <c r="V8" i="14"/>
  <c r="T8" i="14"/>
  <c r="S8" i="14"/>
  <c r="Q8" i="14"/>
  <c r="P8" i="14"/>
  <c r="N8" i="14"/>
  <c r="M8" i="14"/>
  <c r="W7" i="14"/>
  <c r="V7" i="14"/>
  <c r="T7" i="14"/>
  <c r="S7" i="14"/>
  <c r="Q7" i="14"/>
  <c r="P7" i="14"/>
  <c r="N7" i="14"/>
  <c r="M7" i="14"/>
  <c r="W6" i="14"/>
  <c r="V6" i="14"/>
  <c r="T6" i="14"/>
  <c r="S6" i="14"/>
  <c r="Q6" i="14"/>
  <c r="P6" i="14"/>
  <c r="N6" i="14"/>
  <c r="M6" i="14"/>
  <c r="W5" i="14"/>
  <c r="V5" i="14"/>
  <c r="T5" i="14"/>
  <c r="S5" i="14"/>
  <c r="Q5" i="14"/>
  <c r="P5" i="14"/>
  <c r="N5" i="14"/>
  <c r="M5" i="14"/>
  <c r="T11" i="27" l="1"/>
  <c r="T10" i="27"/>
  <c r="T12" i="27"/>
  <c r="M4" i="21"/>
  <c r="M5" i="21"/>
  <c r="M6" i="21"/>
  <c r="M7" i="21"/>
  <c r="M8" i="21"/>
  <c r="M9" i="21"/>
  <c r="M10" i="21"/>
  <c r="M11" i="21"/>
</calcChain>
</file>

<file path=xl/sharedStrings.xml><?xml version="1.0" encoding="utf-8"?>
<sst xmlns="http://schemas.openxmlformats.org/spreadsheetml/2006/main" count="1522" uniqueCount="407">
  <si>
    <t>Iquique</t>
  </si>
  <si>
    <t>Antofagasta</t>
  </si>
  <si>
    <t>Tocopilla</t>
  </si>
  <si>
    <t>Copiapó</t>
  </si>
  <si>
    <t>Chañaral</t>
  </si>
  <si>
    <t>Huasco</t>
  </si>
  <si>
    <t>Valparaíso</t>
  </si>
  <si>
    <t>Los Andes</t>
  </si>
  <si>
    <t>Petorca</t>
  </si>
  <si>
    <t>Quillota</t>
  </si>
  <si>
    <t>San Antonio</t>
  </si>
  <si>
    <t>San Felipe</t>
  </si>
  <si>
    <t>Talca</t>
  </si>
  <si>
    <t>Cauquenes</t>
  </si>
  <si>
    <t>Curicó</t>
  </si>
  <si>
    <t>Linares</t>
  </si>
  <si>
    <t>Concepción</t>
  </si>
  <si>
    <t>Arauco</t>
  </si>
  <si>
    <t>Llanquihue</t>
  </si>
  <si>
    <t>Osorno</t>
  </si>
  <si>
    <t>Palena</t>
  </si>
  <si>
    <t>Magallanes</t>
  </si>
  <si>
    <t>Santiago</t>
  </si>
  <si>
    <t>Melipilla</t>
  </si>
  <si>
    <t>Talagante</t>
  </si>
  <si>
    <t>Valdivia</t>
  </si>
  <si>
    <t>Arica</t>
  </si>
  <si>
    <t>Tarapacá</t>
  </si>
  <si>
    <t>Atacama</t>
  </si>
  <si>
    <t>Coquimbo</t>
  </si>
  <si>
    <t>Maule</t>
  </si>
  <si>
    <t>Libertador General Bernardo O'Higgins</t>
  </si>
  <si>
    <t>Biobío</t>
  </si>
  <si>
    <t>La Araucanía</t>
  </si>
  <si>
    <t>Los Lagos</t>
  </si>
  <si>
    <t>Aysén del General Carlos Ibáñez del Campo</t>
  </si>
  <si>
    <t>Magallanes y de la Antártica Chilena</t>
  </si>
  <si>
    <t>Metropolitana de Santiago</t>
  </si>
  <si>
    <t>Los Ríos</t>
  </si>
  <si>
    <t>Arica y Parinacota</t>
  </si>
  <si>
    <t>Ñuble</t>
  </si>
  <si>
    <t>Coyhaique</t>
  </si>
  <si>
    <t>Aysén</t>
  </si>
  <si>
    <t>Isla de Pascua</t>
  </si>
  <si>
    <t>Alto Hospicio</t>
  </si>
  <si>
    <t>Pozo Almonte</t>
  </si>
  <si>
    <t>Camiña</t>
  </si>
  <si>
    <t>Colchane</t>
  </si>
  <si>
    <t>Huara</t>
  </si>
  <si>
    <t>Pica</t>
  </si>
  <si>
    <t>Mejillones</t>
  </si>
  <si>
    <t>Sierra Gorda</t>
  </si>
  <si>
    <t>Taltal</t>
  </si>
  <si>
    <t>Calama</t>
  </si>
  <si>
    <t>Ollagüe</t>
  </si>
  <si>
    <t>María Elena</t>
  </si>
  <si>
    <t>Caldera</t>
  </si>
  <si>
    <t>Tierra Amarilla</t>
  </si>
  <si>
    <t>Vallenar</t>
  </si>
  <si>
    <t>Freirina</t>
  </si>
  <si>
    <t>La Serena</t>
  </si>
  <si>
    <t>Andacollo</t>
  </si>
  <si>
    <t>La Higuera</t>
  </si>
  <si>
    <t>Paiguano</t>
  </si>
  <si>
    <t>Vicuña</t>
  </si>
  <si>
    <t>Illapel</t>
  </si>
  <si>
    <t>Canela</t>
  </si>
  <si>
    <t>Los Vilos</t>
  </si>
  <si>
    <t>Salamanca</t>
  </si>
  <si>
    <t>Ovalle</t>
  </si>
  <si>
    <t>Combarbalá</t>
  </si>
  <si>
    <t>Monte Patria</t>
  </si>
  <si>
    <t>Punitaqui</t>
  </si>
  <si>
    <t>Río Hurtado</t>
  </si>
  <si>
    <t>Casablanca</t>
  </si>
  <si>
    <t>Concón</t>
  </si>
  <si>
    <t>Juan Fernández</t>
  </si>
  <si>
    <t>Puchuncaví</t>
  </si>
  <si>
    <t>Quintero</t>
  </si>
  <si>
    <t>Calle Larga</t>
  </si>
  <si>
    <t>Rinconada</t>
  </si>
  <si>
    <t>San Esteban</t>
  </si>
  <si>
    <t>La Ligua</t>
  </si>
  <si>
    <t>Cabildo</t>
  </si>
  <si>
    <t>Papudo</t>
  </si>
  <si>
    <t>Zapallar</t>
  </si>
  <si>
    <t>Calera</t>
  </si>
  <si>
    <t>Hijuelas</t>
  </si>
  <si>
    <t>La Cruz</t>
  </si>
  <si>
    <t>Nogales</t>
  </si>
  <si>
    <t>Algarrobo</t>
  </si>
  <si>
    <t>Cartagena</t>
  </si>
  <si>
    <t>El Quisco</t>
  </si>
  <si>
    <t>El Tabo</t>
  </si>
  <si>
    <t>Santo Domingo</t>
  </si>
  <si>
    <t>Catemu</t>
  </si>
  <si>
    <t>Llaillay</t>
  </si>
  <si>
    <t>Panquehue</t>
  </si>
  <si>
    <t>Putaendo</t>
  </si>
  <si>
    <t>Santa María</t>
  </si>
  <si>
    <t>Quilpué</t>
  </si>
  <si>
    <t>Limache</t>
  </si>
  <si>
    <t>Olmué</t>
  </si>
  <si>
    <t>Villa Alemana</t>
  </si>
  <si>
    <t>Rancagua</t>
  </si>
  <si>
    <t>Codegua</t>
  </si>
  <si>
    <t>Coinco</t>
  </si>
  <si>
    <t>Coltauco</t>
  </si>
  <si>
    <t>Doñihue</t>
  </si>
  <si>
    <t>Graneros</t>
  </si>
  <si>
    <t>Las Cabras</t>
  </si>
  <si>
    <t>Machalí</t>
  </si>
  <si>
    <t>Malloa</t>
  </si>
  <si>
    <t>Mostazal</t>
  </si>
  <si>
    <t>Olivar</t>
  </si>
  <si>
    <t>Peumo</t>
  </si>
  <si>
    <t>Pichidegua</t>
  </si>
  <si>
    <t>Rengo</t>
  </si>
  <si>
    <t>Requínoa</t>
  </si>
  <si>
    <t>San Vicente</t>
  </si>
  <si>
    <t>Pichilemu</t>
  </si>
  <si>
    <t>La Estrella</t>
  </si>
  <si>
    <t>Litueche</t>
  </si>
  <si>
    <t>Marchihue</t>
  </si>
  <si>
    <t>Navidad</t>
  </si>
  <si>
    <t>Paredones</t>
  </si>
  <si>
    <t>San Fernando</t>
  </si>
  <si>
    <t>Chépica</t>
  </si>
  <si>
    <t>Chimbarongo</t>
  </si>
  <si>
    <t>Lolol</t>
  </si>
  <si>
    <t>Nancagua</t>
  </si>
  <si>
    <t>Palmilla</t>
  </si>
  <si>
    <t>Peralillo</t>
  </si>
  <si>
    <t>Placilla</t>
  </si>
  <si>
    <t>Pumanque</t>
  </si>
  <si>
    <t>Santa Cruz</t>
  </si>
  <si>
    <t>Constitución</t>
  </si>
  <si>
    <t>Curepto</t>
  </si>
  <si>
    <t>Empedrado</t>
  </si>
  <si>
    <t>Pelarco</t>
  </si>
  <si>
    <t>Pencahue</t>
  </si>
  <si>
    <t>Río Claro</t>
  </si>
  <si>
    <t>San Clemente</t>
  </si>
  <si>
    <t>San Rafael</t>
  </si>
  <si>
    <t>Chanco</t>
  </si>
  <si>
    <t>Pelluhue</t>
  </si>
  <si>
    <t>Hualañé</t>
  </si>
  <si>
    <t>Licantén</t>
  </si>
  <si>
    <t>Molina</t>
  </si>
  <si>
    <t>Rauco</t>
  </si>
  <si>
    <t>Romeral</t>
  </si>
  <si>
    <t>Sagrada Familia</t>
  </si>
  <si>
    <t>Teno</t>
  </si>
  <si>
    <t>Vichuquén</t>
  </si>
  <si>
    <t>Colbún</t>
  </si>
  <si>
    <t>Longaví</t>
  </si>
  <si>
    <t>Parral</t>
  </si>
  <si>
    <t>Retiro</t>
  </si>
  <si>
    <t>San Javier</t>
  </si>
  <si>
    <t>Villa Alegre</t>
  </si>
  <si>
    <t>Yerbas Buenas</t>
  </si>
  <si>
    <t>Coronel</t>
  </si>
  <si>
    <t>Chiguayante</t>
  </si>
  <si>
    <t>Florida</t>
  </si>
  <si>
    <t>Hualqui</t>
  </si>
  <si>
    <t>Lota</t>
  </si>
  <si>
    <t>Penco</t>
  </si>
  <si>
    <t>Santa Juana</t>
  </si>
  <si>
    <t>Talcahuano</t>
  </si>
  <si>
    <t>Tomé</t>
  </si>
  <si>
    <t>Hualpén</t>
  </si>
  <si>
    <t>Lebu</t>
  </si>
  <si>
    <t>Cañete</t>
  </si>
  <si>
    <t>Contulmo</t>
  </si>
  <si>
    <t>Curanilahue</t>
  </si>
  <si>
    <t>Los Álamos</t>
  </si>
  <si>
    <t>Tirúa</t>
  </si>
  <si>
    <t>Los Angeles</t>
  </si>
  <si>
    <t>Antuco</t>
  </si>
  <si>
    <t>Cabrero</t>
  </si>
  <si>
    <t>Laja</t>
  </si>
  <si>
    <t>Mulchén</t>
  </si>
  <si>
    <t>Nacimiento</t>
  </si>
  <si>
    <t>Negrete</t>
  </si>
  <si>
    <t>Quilaco</t>
  </si>
  <si>
    <t>Quilleco</t>
  </si>
  <si>
    <t>San Rosendo</t>
  </si>
  <si>
    <t>Santa Bárbara</t>
  </si>
  <si>
    <t>Tucapel</t>
  </si>
  <si>
    <t>Yumbel</t>
  </si>
  <si>
    <t>Alto Biobío</t>
  </si>
  <si>
    <t>Temuco</t>
  </si>
  <si>
    <t>Carahue</t>
  </si>
  <si>
    <t>Cunco</t>
  </si>
  <si>
    <t>Curarrehue</t>
  </si>
  <si>
    <t>Freire</t>
  </si>
  <si>
    <t>Galvarino</t>
  </si>
  <si>
    <t>Gorbea</t>
  </si>
  <si>
    <t>Lautaro</t>
  </si>
  <si>
    <t>Loncoche</t>
  </si>
  <si>
    <t>Melipeuco</t>
  </si>
  <si>
    <t>Nueva Imperial</t>
  </si>
  <si>
    <t>Padre Las Casas</t>
  </si>
  <si>
    <t>Perquenco</t>
  </si>
  <si>
    <t>Pitrufquen</t>
  </si>
  <si>
    <t>Pucón</t>
  </si>
  <si>
    <t>Saavedra</t>
  </si>
  <si>
    <t>Teodoro Schmidt</t>
  </si>
  <si>
    <t>Toltén</t>
  </si>
  <si>
    <t>Vilcún</t>
  </si>
  <si>
    <t>Villarrica</t>
  </si>
  <si>
    <t>Cholchol</t>
  </si>
  <si>
    <t>Angol</t>
  </si>
  <si>
    <t>Collipulli</t>
  </si>
  <si>
    <t>Curacautín</t>
  </si>
  <si>
    <t>Ercilla</t>
  </si>
  <si>
    <t>Lonquimay</t>
  </si>
  <si>
    <t>Los Sauces</t>
  </si>
  <si>
    <t>Lumaco</t>
  </si>
  <si>
    <t>Purén</t>
  </si>
  <si>
    <t>Renaico</t>
  </si>
  <si>
    <t>Traiguén</t>
  </si>
  <si>
    <t>Victoria</t>
  </si>
  <si>
    <t>Puerto Montt</t>
  </si>
  <si>
    <t>Calbuco</t>
  </si>
  <si>
    <t>Cochamó</t>
  </si>
  <si>
    <t>Fresia</t>
  </si>
  <si>
    <t>Frutillar</t>
  </si>
  <si>
    <t>Los Muermos</t>
  </si>
  <si>
    <t>Maullín</t>
  </si>
  <si>
    <t>Puerto Varas</t>
  </si>
  <si>
    <t>Castro</t>
  </si>
  <si>
    <t>Ancud</t>
  </si>
  <si>
    <t>Chonchi</t>
  </si>
  <si>
    <t>Dalcahue</t>
  </si>
  <si>
    <t>Puqueldón</t>
  </si>
  <si>
    <t>Queilén</t>
  </si>
  <si>
    <t>Quellón</t>
  </si>
  <si>
    <t>Quemchi</t>
  </si>
  <si>
    <t>Quinchao</t>
  </si>
  <si>
    <t>Puerto Octay</t>
  </si>
  <si>
    <t>Purranque</t>
  </si>
  <si>
    <t>Puyehue</t>
  </si>
  <si>
    <t>Río Negro</t>
  </si>
  <si>
    <t>San Pablo</t>
  </si>
  <si>
    <t>Chaitén</t>
  </si>
  <si>
    <t>Futaleufú</t>
  </si>
  <si>
    <t>Hualaihué</t>
  </si>
  <si>
    <t>Lago Verde</t>
  </si>
  <si>
    <t>Cisnes</t>
  </si>
  <si>
    <t>Guaitecas</t>
  </si>
  <si>
    <t>Cochrane</t>
  </si>
  <si>
    <t>O'Higgins</t>
  </si>
  <si>
    <t>Tortel</t>
  </si>
  <si>
    <t>Chile Chico</t>
  </si>
  <si>
    <t>Río Ibáñez</t>
  </si>
  <si>
    <t>Punta Arenas</t>
  </si>
  <si>
    <t>Laguna Blanca</t>
  </si>
  <si>
    <t>Río Verde</t>
  </si>
  <si>
    <t>San Gregorio</t>
  </si>
  <si>
    <t>Antártica</t>
  </si>
  <si>
    <t>Porvenir</t>
  </si>
  <si>
    <t>Primavera</t>
  </si>
  <si>
    <t>Timaukel</t>
  </si>
  <si>
    <t>Natales</t>
  </si>
  <si>
    <t>Cerrillos</t>
  </si>
  <si>
    <t>Cerro Navia</t>
  </si>
  <si>
    <t>Conchalí</t>
  </si>
  <si>
    <t>El Bosque</t>
  </si>
  <si>
    <t>Estación Central</t>
  </si>
  <si>
    <t>Huechuraba</t>
  </si>
  <si>
    <t>Independencia</t>
  </si>
  <si>
    <t>La Cisterna</t>
  </si>
  <si>
    <t>La Florida</t>
  </si>
  <si>
    <t>La Granja</t>
  </si>
  <si>
    <t>La Pintana</t>
  </si>
  <si>
    <t>La Reina</t>
  </si>
  <si>
    <t>Las Condes</t>
  </si>
  <si>
    <t>Lo Barnechea</t>
  </si>
  <si>
    <t>Lo Espejo</t>
  </si>
  <si>
    <t>Lo Prado</t>
  </si>
  <si>
    <t>Macul</t>
  </si>
  <si>
    <t>Maipú</t>
  </si>
  <si>
    <t>Ñuñoa</t>
  </si>
  <si>
    <t>Pedro Aguirre Cerda</t>
  </si>
  <si>
    <t>Peñalolén</t>
  </si>
  <si>
    <t>Providencia</t>
  </si>
  <si>
    <t>Pudahuel</t>
  </si>
  <si>
    <t>Quilicura</t>
  </si>
  <si>
    <t>Quinta Normal</t>
  </si>
  <si>
    <t>Recoleta</t>
  </si>
  <si>
    <t>Renca</t>
  </si>
  <si>
    <t>San Joaquín</t>
  </si>
  <si>
    <t>San Miguel</t>
  </si>
  <si>
    <t>San Ramón</t>
  </si>
  <si>
    <t>Vitacura</t>
  </si>
  <si>
    <t>Puente Alto</t>
  </si>
  <si>
    <t>Pirque</t>
  </si>
  <si>
    <t>Colina</t>
  </si>
  <si>
    <t>Lampa</t>
  </si>
  <si>
    <t>Tiltil</t>
  </si>
  <si>
    <t>San Bernardo</t>
  </si>
  <si>
    <t>Buin</t>
  </si>
  <si>
    <t>Paine</t>
  </si>
  <si>
    <t>Alhué</t>
  </si>
  <si>
    <t>Curacaví</t>
  </si>
  <si>
    <t>María Pinto</t>
  </si>
  <si>
    <t>San Pedro</t>
  </si>
  <si>
    <t>El Monte</t>
  </si>
  <si>
    <t>Padre Hurtado</t>
  </si>
  <si>
    <t>Peñaflor</t>
  </si>
  <si>
    <t>Corral</t>
  </si>
  <si>
    <t>Lanco</t>
  </si>
  <si>
    <t>Máfil</t>
  </si>
  <si>
    <t>Mariquina</t>
  </si>
  <si>
    <t>Paillaco</t>
  </si>
  <si>
    <t>Panguipulli</t>
  </si>
  <si>
    <t>La Unión</t>
  </si>
  <si>
    <t>Futrono</t>
  </si>
  <si>
    <t>Lago Ranco</t>
  </si>
  <si>
    <t>Río Bueno</t>
  </si>
  <si>
    <t>Camarones</t>
  </si>
  <si>
    <t>Putre</t>
  </si>
  <si>
    <t>General Lagos</t>
  </si>
  <si>
    <t>Chillán</t>
  </si>
  <si>
    <t>Bulnes</t>
  </si>
  <si>
    <t>Chillán Viejo</t>
  </si>
  <si>
    <t>El Carmen</t>
  </si>
  <si>
    <t>Pemuco</t>
  </si>
  <si>
    <t>Pinto</t>
  </si>
  <si>
    <t>Quillón</t>
  </si>
  <si>
    <t>San Ignacio</t>
  </si>
  <si>
    <t>Yungay</t>
  </si>
  <si>
    <t>Quirihue</t>
  </si>
  <si>
    <t>Cobquecura</t>
  </si>
  <si>
    <t>Coelemu</t>
  </si>
  <si>
    <t>Ninhue</t>
  </si>
  <si>
    <t>Portezuelo</t>
  </si>
  <si>
    <t>Ránquil</t>
  </si>
  <si>
    <t>Treguaco</t>
  </si>
  <si>
    <t>San Carlos</t>
  </si>
  <si>
    <t>Coihueco</t>
  </si>
  <si>
    <t>Ñiquén</t>
  </si>
  <si>
    <t>San Fabián</t>
  </si>
  <si>
    <t>San Nicolás</t>
  </si>
  <si>
    <t>San Pedro de Atacama</t>
  </si>
  <si>
    <t>Diego de Almagro</t>
  </si>
  <si>
    <t>Alto del Carmen</t>
  </si>
  <si>
    <t>Viña del Mar</t>
  </si>
  <si>
    <t>Quinta de Tilcoco</t>
  </si>
  <si>
    <t>San Pedro de la Paz</t>
  </si>
  <si>
    <t>Curaco de Vélez</t>
  </si>
  <si>
    <t>San Juan de la Costa</t>
  </si>
  <si>
    <t>Cabo de Hornos</t>
  </si>
  <si>
    <t>Torres del Paine</t>
  </si>
  <si>
    <t>San José de Maipo</t>
  </si>
  <si>
    <t>Calera de Tango</t>
  </si>
  <si>
    <t>Isla de Maipo</t>
  </si>
  <si>
    <t>Total general</t>
  </si>
  <si>
    <t>Regiones</t>
  </si>
  <si>
    <t>Población de 60 años o más 2004</t>
  </si>
  <si>
    <t>Porcentaje</t>
  </si>
  <si>
    <t>Población de 60 años o más 2014</t>
  </si>
  <si>
    <t>Población de 60 años o más 2024</t>
  </si>
  <si>
    <t>Población de 60 años o más 2034</t>
  </si>
  <si>
    <t>Número</t>
  </si>
  <si>
    <t>Población de 80 años o más 2004</t>
  </si>
  <si>
    <t>Población de 80 años o más 2014</t>
  </si>
  <si>
    <t>Población de 80 años o más 2024</t>
  </si>
  <si>
    <t>Población de 80 años o más 2034</t>
  </si>
  <si>
    <r>
      <t xml:space="preserve">Arica </t>
    </r>
    <r>
      <rPr>
        <sz val="9"/>
        <color rgb="FF000000"/>
        <rFont val="Garamond"/>
        <family val="1"/>
      </rPr>
      <t> </t>
    </r>
  </si>
  <si>
    <r>
      <t>Tarapacá</t>
    </r>
    <r>
      <rPr>
        <sz val="9"/>
        <color rgb="FF000000"/>
        <rFont val="Garamond"/>
        <family val="1"/>
      </rPr>
      <t> </t>
    </r>
  </si>
  <si>
    <r>
      <t>Antofagasta</t>
    </r>
    <r>
      <rPr>
        <sz val="9"/>
        <color rgb="FF000000"/>
        <rFont val="Garamond"/>
        <family val="1"/>
      </rPr>
      <t> </t>
    </r>
  </si>
  <si>
    <r>
      <t>Atacama</t>
    </r>
    <r>
      <rPr>
        <sz val="9"/>
        <color rgb="FF000000"/>
        <rFont val="Garamond"/>
        <family val="1"/>
      </rPr>
      <t> </t>
    </r>
  </si>
  <si>
    <r>
      <t>Coquimbo</t>
    </r>
    <r>
      <rPr>
        <sz val="9"/>
        <color rgb="FF000000"/>
        <rFont val="Garamond"/>
        <family val="1"/>
      </rPr>
      <t> </t>
    </r>
  </si>
  <si>
    <r>
      <t>Valparaíso</t>
    </r>
    <r>
      <rPr>
        <sz val="9"/>
        <color rgb="FF000000"/>
        <rFont val="Garamond"/>
        <family val="1"/>
      </rPr>
      <t> </t>
    </r>
  </si>
  <si>
    <r>
      <t>Metropolitana</t>
    </r>
    <r>
      <rPr>
        <sz val="9"/>
        <color rgb="FF000000"/>
        <rFont val="Garamond"/>
        <family val="1"/>
      </rPr>
      <t> </t>
    </r>
  </si>
  <si>
    <r>
      <t>O'Higgins</t>
    </r>
    <r>
      <rPr>
        <sz val="9"/>
        <color rgb="FF000000"/>
        <rFont val="Garamond"/>
        <family val="1"/>
      </rPr>
      <t> </t>
    </r>
  </si>
  <si>
    <r>
      <t>Maule</t>
    </r>
    <r>
      <rPr>
        <sz val="9"/>
        <color rgb="FF000000"/>
        <rFont val="Garamond"/>
        <family val="1"/>
      </rPr>
      <t> </t>
    </r>
  </si>
  <si>
    <r>
      <t>Ñuble</t>
    </r>
    <r>
      <rPr>
        <sz val="9"/>
        <color rgb="FF000000"/>
        <rFont val="Garamond"/>
        <family val="1"/>
      </rPr>
      <t> </t>
    </r>
  </si>
  <si>
    <r>
      <t>Biobío</t>
    </r>
    <r>
      <rPr>
        <sz val="9"/>
        <color rgb="FF000000"/>
        <rFont val="Garamond"/>
        <family val="1"/>
      </rPr>
      <t> </t>
    </r>
  </si>
  <si>
    <r>
      <t>La Araucanía</t>
    </r>
    <r>
      <rPr>
        <sz val="9"/>
        <color rgb="FF000000"/>
        <rFont val="Garamond"/>
        <family val="1"/>
      </rPr>
      <t> </t>
    </r>
  </si>
  <si>
    <r>
      <t>Los Ríos</t>
    </r>
    <r>
      <rPr>
        <sz val="9"/>
        <color rgb="FF000000"/>
        <rFont val="Garamond"/>
        <family val="1"/>
      </rPr>
      <t> </t>
    </r>
  </si>
  <si>
    <r>
      <t>Los Lagos</t>
    </r>
    <r>
      <rPr>
        <sz val="9"/>
        <color rgb="FF000000"/>
        <rFont val="Garamond"/>
        <family val="1"/>
      </rPr>
      <t> </t>
    </r>
  </si>
  <si>
    <r>
      <t xml:space="preserve">Aysén </t>
    </r>
    <r>
      <rPr>
        <sz val="9"/>
        <color rgb="FF000000"/>
        <rFont val="Garamond"/>
        <family val="1"/>
      </rPr>
      <t> </t>
    </r>
  </si>
  <si>
    <r>
      <t xml:space="preserve">Magallanes </t>
    </r>
    <r>
      <rPr>
        <sz val="9"/>
        <color rgb="FF000000"/>
        <rFont val="Garamond"/>
        <family val="1"/>
      </rPr>
      <t> </t>
    </r>
  </si>
  <si>
    <t>Hombre</t>
  </si>
  <si>
    <t xml:space="preserve">Mujer </t>
  </si>
  <si>
    <t>0 a 9</t>
  </si>
  <si>
    <t>10 a 19</t>
  </si>
  <si>
    <t>20 a 29</t>
  </si>
  <si>
    <t>30 a 39</t>
  </si>
  <si>
    <t>40 a 49</t>
  </si>
  <si>
    <t>50 a 59</t>
  </si>
  <si>
    <t xml:space="preserve">60 a 69 </t>
  </si>
  <si>
    <t>70 a 79</t>
  </si>
  <si>
    <t>80 o más</t>
  </si>
  <si>
    <t>Tasa por cada 100.000 habitantes</t>
  </si>
  <si>
    <t>Metropolitana</t>
  </si>
  <si>
    <t>Población 60 años o más 2024</t>
  </si>
  <si>
    <t>Población 80 años o más 2024</t>
  </si>
  <si>
    <t>% 60 o más</t>
  </si>
  <si>
    <t>% 80 o más</t>
  </si>
  <si>
    <t>Número de personas por rango de edad, sexo y años</t>
  </si>
  <si>
    <t>Tasa de habitantes por cada 100.000 habitantes</t>
  </si>
  <si>
    <t>Población 2024</t>
  </si>
  <si>
    <t xml:space="preserve">Al estudiar la composición demográfica a nivel regional y en distintos periodos de tiempo, es crucial emplear métodos que permitan una comparación precisa entre las diferentes regiones. Para lograr esto, se utilizan datos relativos, presentando cifras con tasas estandarizadas. Esta técnica permite que se hagan comparaciones válidas independientemente del tamaño de la población en cada región.  
Los datos relativos son cifras que representan una proporción o tasa en relación con un estándar común, lo cual en este caso es por cada 100,000 habitantes.  Al estandarizar las cifras, transformándolas en tasas por cada 100,000 habitantes, se puede observar y comparar la distribución de la población por edad y género en distintos años.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</si>
</sst>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Garamond"/>
      <family val="1"/>
    </font>
    <font>
      <b/>
      <sz val="9"/>
      <color rgb="FF000000"/>
      <name val="Garamond"/>
      <family val="1"/>
    </font>
    <font>
      <sz val="9"/>
      <color rgb="FF000000"/>
      <name val="Garamond"/>
      <family val="1"/>
    </font>
    <font>
      <b/>
      <sz val="9"/>
      <color theme="1"/>
      <name val="Garamond"/>
      <family val="1"/>
    </font>
    <font>
      <sz val="9"/>
      <color theme="1"/>
      <name val="Garamond"/>
      <family val="1"/>
    </font>
    <font>
      <sz val="11"/>
      <color rgb="FF000000"/>
      <name val="Calibri"/>
      <family val="2"/>
      <scheme val="minor"/>
    </font>
  </fonts>
  <fills count="5">
    <fill>
      <patternFill patternType="none"/>
    </fill>
    <fill>
      <patternFill patternType="gray125"/>
    </fill>
    <fill>
      <patternFill patternType="solid">
        <fgColor theme="4" tint="0.79998168889431442"/>
        <bgColor theme="4" tint="0.79998168889431442"/>
      </patternFill>
    </fill>
    <fill>
      <patternFill patternType="solid">
        <fgColor rgb="FFFFFF00"/>
        <bgColor indexed="64"/>
      </patternFill>
    </fill>
    <fill>
      <patternFill patternType="solid">
        <fgColor rgb="FFFFFF00"/>
        <bgColor rgb="FF000000"/>
      </patternFill>
    </fill>
  </fills>
  <borders count="4">
    <border>
      <left/>
      <right/>
      <top/>
      <bottom/>
      <diagonal/>
    </border>
    <border>
      <left/>
      <right/>
      <top/>
      <bottom style="thin">
        <color theme="4" tint="0.39997558519241921"/>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40">
    <xf numFmtId="0" fontId="0" fillId="0" borderId="0" xfId="0"/>
    <xf numFmtId="0" fontId="2" fillId="2" borderId="1" xfId="0" applyFont="1" applyFill="1" applyBorder="1"/>
    <xf numFmtId="164" fontId="0" fillId="0" borderId="0" xfId="1" applyNumberFormat="1" applyFont="1"/>
    <xf numFmtId="0" fontId="0" fillId="0" borderId="0" xfId="0" applyAlignment="1">
      <alignment horizontal="left" indent="1"/>
    </xf>
    <xf numFmtId="0" fontId="2" fillId="0" borderId="1" xfId="0" applyFont="1" applyBorder="1" applyAlignment="1">
      <alignment horizontal="left"/>
    </xf>
    <xf numFmtId="3" fontId="0" fillId="0" borderId="0" xfId="0" applyNumberFormat="1"/>
    <xf numFmtId="0" fontId="0" fillId="0" borderId="0" xfId="0" applyAlignment="1">
      <alignment horizontal="center"/>
    </xf>
    <xf numFmtId="0" fontId="3" fillId="0" borderId="2" xfId="0" applyFont="1" applyBorder="1" applyAlignment="1">
      <alignment horizontal="center" vertical="center"/>
    </xf>
    <xf numFmtId="3" fontId="3" fillId="0" borderId="0" xfId="0" applyNumberFormat="1" applyFont="1" applyAlignment="1">
      <alignment horizontal="center" vertical="center"/>
    </xf>
    <xf numFmtId="164" fontId="3" fillId="0" borderId="0" xfId="1" applyNumberFormat="1" applyFont="1" applyAlignment="1">
      <alignment horizontal="center" vertical="center"/>
    </xf>
    <xf numFmtId="3" fontId="3" fillId="0" borderId="2" xfId="0" applyNumberFormat="1" applyFont="1" applyBorder="1" applyAlignment="1">
      <alignment horizontal="center" vertical="center"/>
    </xf>
    <xf numFmtId="164" fontId="3" fillId="0" borderId="2" xfId="1" applyNumberFormat="1" applyFont="1" applyBorder="1" applyAlignment="1">
      <alignment horizontal="center" vertical="center"/>
    </xf>
    <xf numFmtId="0" fontId="3" fillId="0" borderId="3" xfId="0" applyFont="1" applyBorder="1" applyAlignment="1">
      <alignment horizontal="left" vertical="center"/>
    </xf>
    <xf numFmtId="3" fontId="3" fillId="0" borderId="3" xfId="0" applyNumberFormat="1" applyFont="1" applyBorder="1" applyAlignment="1">
      <alignment horizontal="center" vertical="center"/>
    </xf>
    <xf numFmtId="164" fontId="3" fillId="0" borderId="3" xfId="1" applyNumberFormat="1" applyFont="1" applyBorder="1" applyAlignment="1">
      <alignment horizontal="center" vertical="center"/>
    </xf>
    <xf numFmtId="0" fontId="4" fillId="0" borderId="0" xfId="0" applyFont="1"/>
    <xf numFmtId="0" fontId="4" fillId="0" borderId="2" xfId="0" applyFont="1" applyBorder="1"/>
    <xf numFmtId="0" fontId="6" fillId="0" borderId="2" xfId="0" applyFont="1" applyBorder="1" applyAlignment="1">
      <alignment horizontal="center" vertical="center"/>
    </xf>
    <xf numFmtId="3" fontId="7" fillId="0" borderId="0" xfId="0" applyNumberFormat="1" applyFont="1" applyAlignment="1">
      <alignment horizontal="center" vertical="center"/>
    </xf>
    <xf numFmtId="164" fontId="7" fillId="0" borderId="0" xfId="1" applyNumberFormat="1" applyFont="1" applyAlignment="1">
      <alignment horizontal="center" vertical="center"/>
    </xf>
    <xf numFmtId="3" fontId="7" fillId="0" borderId="2" xfId="0" applyNumberFormat="1" applyFont="1" applyBorder="1" applyAlignment="1">
      <alignment horizontal="center" vertical="center"/>
    </xf>
    <xf numFmtId="164" fontId="7" fillId="0" borderId="2" xfId="1" applyNumberFormat="1" applyFont="1" applyBorder="1" applyAlignment="1">
      <alignment horizontal="center" vertical="center"/>
    </xf>
    <xf numFmtId="3" fontId="7" fillId="0" borderId="3" xfId="0" applyNumberFormat="1" applyFont="1" applyBorder="1" applyAlignment="1">
      <alignment horizontal="center" vertical="center"/>
    </xf>
    <xf numFmtId="164" fontId="7" fillId="0" borderId="3" xfId="1" applyNumberFormat="1" applyFont="1" applyBorder="1" applyAlignment="1">
      <alignment horizontal="center" vertical="center"/>
    </xf>
    <xf numFmtId="0" fontId="2" fillId="0" borderId="1" xfId="0" applyFont="1" applyBorder="1"/>
    <xf numFmtId="0" fontId="8" fillId="0" borderId="0" xfId="0" applyFont="1"/>
    <xf numFmtId="0" fontId="8" fillId="0" borderId="0" xfId="0" applyFont="1" applyAlignment="1">
      <alignment horizontal="center"/>
    </xf>
    <xf numFmtId="0" fontId="0" fillId="3" borderId="0" xfId="0" applyFill="1"/>
    <xf numFmtId="0" fontId="0" fillId="0" borderId="0" xfId="0" applyAlignment="1">
      <alignment horizontal="left"/>
    </xf>
    <xf numFmtId="0" fontId="8" fillId="4" borderId="0" xfId="0" applyFont="1" applyFill="1"/>
    <xf numFmtId="0" fontId="4" fillId="0" borderId="0" xfId="0" applyFont="1" applyAlignment="1">
      <alignment horizontal="center" vertical="center"/>
    </xf>
    <xf numFmtId="0" fontId="4" fillId="0" borderId="2" xfId="0" applyFont="1" applyBorder="1" applyAlignment="1">
      <alignment horizontal="center" vertical="center"/>
    </xf>
    <xf numFmtId="0" fontId="6"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2" xfId="0" applyFont="1" applyBorder="1" applyAlignment="1">
      <alignment horizontal="left" vertical="center"/>
    </xf>
    <xf numFmtId="0" fontId="8" fillId="0" borderId="0" xfId="0" applyFont="1" applyAlignment="1">
      <alignment horizontal="center"/>
    </xf>
    <xf numFmtId="0" fontId="0" fillId="0" borderId="0" xfId="0" applyAlignment="1">
      <alignment horizontal="center"/>
    </xf>
    <xf numFmtId="0" fontId="0" fillId="3" borderId="0" xfId="0" applyFill="1" applyAlignment="1">
      <alignment horizontal="center"/>
    </xf>
    <xf numFmtId="0" fontId="0" fillId="0" borderId="0" xfId="0" applyAlignment="1">
      <alignment vertical="top"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53.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57.xml.rels><?xml version="1.0" encoding="UTF-8" standalone="yes"?>
<Relationships xmlns="http://schemas.openxmlformats.org/package/2006/relationships"><Relationship Id="rId2" Type="http://schemas.microsoft.com/office/2011/relationships/chartColorStyle" Target="colors57.xml"/><Relationship Id="rId1" Type="http://schemas.microsoft.com/office/2011/relationships/chartStyle" Target="style57.xml"/></Relationships>
</file>

<file path=xl/charts/_rels/chart58.xml.rels><?xml version="1.0" encoding="UTF-8" standalone="yes"?>
<Relationships xmlns="http://schemas.openxmlformats.org/package/2006/relationships"><Relationship Id="rId2" Type="http://schemas.microsoft.com/office/2011/relationships/chartColorStyle" Target="colors58.xml"/><Relationship Id="rId1" Type="http://schemas.microsoft.com/office/2011/relationships/chartStyle" Target="style58.xml"/></Relationships>
</file>

<file path=xl/charts/_rels/chart59.xml.rels><?xml version="1.0" encoding="UTF-8" standalone="yes"?>
<Relationships xmlns="http://schemas.openxmlformats.org/package/2006/relationships"><Relationship Id="rId2" Type="http://schemas.microsoft.com/office/2011/relationships/chartColorStyle" Target="colors59.xml"/><Relationship Id="rId1" Type="http://schemas.microsoft.com/office/2011/relationships/chartStyle" Target="style59.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0.xml.rels><?xml version="1.0" encoding="UTF-8" standalone="yes"?>
<Relationships xmlns="http://schemas.openxmlformats.org/package/2006/relationships"><Relationship Id="rId2" Type="http://schemas.microsoft.com/office/2011/relationships/chartColorStyle" Target="colors60.xml"/><Relationship Id="rId1" Type="http://schemas.microsoft.com/office/2011/relationships/chartStyle" Target="style60.xml"/></Relationships>
</file>

<file path=xl/charts/_rels/chart61.xml.rels><?xml version="1.0" encoding="UTF-8" standalone="yes"?>
<Relationships xmlns="http://schemas.openxmlformats.org/package/2006/relationships"><Relationship Id="rId2" Type="http://schemas.microsoft.com/office/2011/relationships/chartColorStyle" Target="colors61.xml"/><Relationship Id="rId1" Type="http://schemas.microsoft.com/office/2011/relationships/chartStyle" Target="style61.xml"/></Relationships>
</file>

<file path=xl/charts/_rels/chart62.xml.rels><?xml version="1.0" encoding="UTF-8" standalone="yes"?>
<Relationships xmlns="http://schemas.openxmlformats.org/package/2006/relationships"><Relationship Id="rId2" Type="http://schemas.microsoft.com/office/2011/relationships/chartColorStyle" Target="colors62.xml"/><Relationship Id="rId1" Type="http://schemas.microsoft.com/office/2011/relationships/chartStyle" Target="style62.xml"/></Relationships>
</file>

<file path=xl/charts/_rels/chart63.xml.rels><?xml version="1.0" encoding="UTF-8" standalone="yes"?>
<Relationships xmlns="http://schemas.openxmlformats.org/package/2006/relationships"><Relationship Id="rId2" Type="http://schemas.microsoft.com/office/2011/relationships/chartColorStyle" Target="colors63.xml"/><Relationship Id="rId1" Type="http://schemas.microsoft.com/office/2011/relationships/chartStyle" Target="style63.xml"/></Relationships>
</file>

<file path=xl/charts/_rels/chart64.xml.rels><?xml version="1.0" encoding="UTF-8" standalone="yes"?>
<Relationships xmlns="http://schemas.openxmlformats.org/package/2006/relationships"><Relationship Id="rId2" Type="http://schemas.microsoft.com/office/2011/relationships/chartColorStyle" Target="colors64.xml"/><Relationship Id="rId1" Type="http://schemas.microsoft.com/office/2011/relationships/chartStyle" Target="style64.xml"/></Relationships>
</file>

<file path=xl/charts/_rels/chart65.xml.rels><?xml version="1.0" encoding="UTF-8" standalone="yes"?>
<Relationships xmlns="http://schemas.openxmlformats.org/package/2006/relationships"><Relationship Id="rId2" Type="http://schemas.microsoft.com/office/2011/relationships/chartColorStyle" Target="colors65.xml"/><Relationship Id="rId1" Type="http://schemas.microsoft.com/office/2011/relationships/chartStyle" Target="style65.xml"/></Relationships>
</file>

<file path=xl/charts/_rels/chart66.xml.rels><?xml version="1.0" encoding="UTF-8" standalone="yes"?>
<Relationships xmlns="http://schemas.openxmlformats.org/package/2006/relationships"><Relationship Id="rId2" Type="http://schemas.microsoft.com/office/2011/relationships/chartColorStyle" Target="colors66.xml"/><Relationship Id="rId1" Type="http://schemas.microsoft.com/office/2011/relationships/chartStyle" Target="style66.xml"/></Relationships>
</file>

<file path=xl/charts/_rels/chart67.xml.rels><?xml version="1.0" encoding="UTF-8" standalone="yes"?>
<Relationships xmlns="http://schemas.openxmlformats.org/package/2006/relationships"><Relationship Id="rId2" Type="http://schemas.microsoft.com/office/2011/relationships/chartColorStyle" Target="colors67.xml"/><Relationship Id="rId1" Type="http://schemas.microsoft.com/office/2011/relationships/chartStyle" Target="style67.xml"/></Relationships>
</file>

<file path=xl/charts/_rels/chart68.xml.rels><?xml version="1.0" encoding="UTF-8" standalone="yes"?>
<Relationships xmlns="http://schemas.openxmlformats.org/package/2006/relationships"><Relationship Id="rId2" Type="http://schemas.microsoft.com/office/2011/relationships/chartColorStyle" Target="colors68.xml"/><Relationship Id="rId1" Type="http://schemas.microsoft.com/office/2011/relationships/chartStyle" Target="style68.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Valparaíso 2004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tx>
            <c:strRef>
              <c:f>Valparaíso!$M$2:$M$3</c:f>
              <c:strCache>
                <c:ptCount val="2"/>
                <c:pt idx="0">
                  <c:v>2004</c:v>
                </c:pt>
                <c:pt idx="1">
                  <c:v>Hombre</c:v>
                </c:pt>
              </c:strCache>
            </c:strRef>
          </c:tx>
          <c:spPr>
            <a:solidFill>
              <a:schemeClr val="tx2"/>
            </a:solidFill>
            <a:ln>
              <a:noFill/>
            </a:ln>
            <a:effectLst/>
          </c:spPr>
          <c:invertIfNegative val="0"/>
          <c:cat>
            <c:strRef>
              <c:f>Valparaíso!$L$4:$L$12</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Valparaíso!$M$4:$M$12</c:f>
              <c:numCache>
                <c:formatCode>General</c:formatCode>
                <c:ptCount val="9"/>
                <c:pt idx="0">
                  <c:v>15938.215399999999</c:v>
                </c:pt>
                <c:pt idx="1">
                  <c:v>18068.462500000001</c:v>
                </c:pt>
                <c:pt idx="2">
                  <c:v>16675.517100000001</c:v>
                </c:pt>
                <c:pt idx="3">
                  <c:v>14457.224700000001</c:v>
                </c:pt>
                <c:pt idx="4">
                  <c:v>13429.4861</c:v>
                </c:pt>
                <c:pt idx="5">
                  <c:v>9698.5166300000001</c:v>
                </c:pt>
                <c:pt idx="6">
                  <c:v>6292.4258399999999</c:v>
                </c:pt>
                <c:pt idx="7">
                  <c:v>4149.02837</c:v>
                </c:pt>
                <c:pt idx="8">
                  <c:v>1291.1233199999999</c:v>
                </c:pt>
              </c:numCache>
            </c:numRef>
          </c:val>
          <c:extLst>
            <c:ext xmlns:c16="http://schemas.microsoft.com/office/drawing/2014/chart" uri="{C3380CC4-5D6E-409C-BE32-E72D297353CC}">
              <c16:uniqueId val="{00000000-FC1F-1344-80DE-D23C7E8ABABD}"/>
            </c:ext>
          </c:extLst>
        </c:ser>
        <c:ser>
          <c:idx val="1"/>
          <c:order val="1"/>
          <c:tx>
            <c:strRef>
              <c:f>Valparaíso!$N$2:$N$3</c:f>
              <c:strCache>
                <c:ptCount val="2"/>
                <c:pt idx="0">
                  <c:v>2004</c:v>
                </c:pt>
                <c:pt idx="1">
                  <c:v>Mujer </c:v>
                </c:pt>
              </c:strCache>
            </c:strRef>
          </c:tx>
          <c:spPr>
            <a:solidFill>
              <a:schemeClr val="accent2"/>
            </a:solidFill>
            <a:ln>
              <a:noFill/>
            </a:ln>
            <a:effectLst/>
          </c:spPr>
          <c:invertIfNegative val="0"/>
          <c:cat>
            <c:strRef>
              <c:f>Valparaíso!$L$4:$L$12</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Valparaíso!$N$4:$N$12</c:f>
              <c:numCache>
                <c:formatCode>General</c:formatCode>
                <c:ptCount val="9"/>
                <c:pt idx="0">
                  <c:v>-14490.787</c:v>
                </c:pt>
                <c:pt idx="1">
                  <c:v>-16479.793000000001</c:v>
                </c:pt>
                <c:pt idx="2">
                  <c:v>-15127.46</c:v>
                </c:pt>
                <c:pt idx="3">
                  <c:v>-14122.904</c:v>
                </c:pt>
                <c:pt idx="4">
                  <c:v>-13867.038</c:v>
                </c:pt>
                <c:pt idx="5">
                  <c:v>-10344.989</c:v>
                </c:pt>
                <c:pt idx="6">
                  <c:v>-7432.4462000000003</c:v>
                </c:pt>
                <c:pt idx="7">
                  <c:v>-5759.1435000000001</c:v>
                </c:pt>
                <c:pt idx="8">
                  <c:v>-2375.4387999999999</c:v>
                </c:pt>
              </c:numCache>
            </c:numRef>
          </c:val>
          <c:extLst>
            <c:ext xmlns:c16="http://schemas.microsoft.com/office/drawing/2014/chart" uri="{C3380CC4-5D6E-409C-BE32-E72D297353CC}">
              <c16:uniqueId val="{00000001-FC1F-1344-80DE-D23C7E8ABABD}"/>
            </c:ext>
          </c:extLst>
        </c:ser>
        <c:dLbls>
          <c:showLegendKey val="0"/>
          <c:showVal val="0"/>
          <c:showCatName val="0"/>
          <c:showSerName val="0"/>
          <c:showPercent val="0"/>
          <c:showBubbleSize val="0"/>
        </c:dLbls>
        <c:gapWidth val="0"/>
        <c:overlap val="100"/>
        <c:axId val="224761200"/>
        <c:axId val="225001072"/>
      </c:barChart>
      <c:catAx>
        <c:axId val="2247612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225001072"/>
        <c:crosses val="autoZero"/>
        <c:auto val="1"/>
        <c:lblAlgn val="ctr"/>
        <c:lblOffset val="100"/>
        <c:noMultiLvlLbl val="0"/>
      </c:catAx>
      <c:valAx>
        <c:axId val="225001072"/>
        <c:scaling>
          <c:orientation val="minMax"/>
        </c:scaling>
        <c:delete val="1"/>
        <c:axPos val="b"/>
        <c:numFmt formatCode="General" sourceLinked="1"/>
        <c:majorTickMark val="none"/>
        <c:minorTickMark val="none"/>
        <c:tickLblPos val="nextTo"/>
        <c:crossAx val="2247612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Metropolitana 2014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L"/>
        </a:p>
      </c:txPr>
    </c:title>
    <c:autoTitleDeleted val="0"/>
    <c:plotArea>
      <c:layout/>
      <c:barChart>
        <c:barDir val="bar"/>
        <c:grouping val="stacked"/>
        <c:varyColors val="0"/>
        <c:ser>
          <c:idx val="0"/>
          <c:order val="0"/>
          <c:spPr>
            <a:solidFill>
              <a:schemeClr val="tx2"/>
            </a:solidFill>
            <a:ln>
              <a:noFill/>
            </a:ln>
            <a:effectLst/>
          </c:spPr>
          <c:invertIfNegative val="0"/>
          <c:val>
            <c:numRef>
              <c:f>piramides!#REF!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piramides!#REF!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piramides!#REF!</c15:sqref>
                        </c15:formulaRef>
                      </c:ext>
                    </c:extLst>
                  </c:multiLvlStrRef>
                </c15:cat>
              </c15:filteredCategoryTitle>
            </c:ext>
            <c:ext xmlns:c16="http://schemas.microsoft.com/office/drawing/2014/chart" uri="{C3380CC4-5D6E-409C-BE32-E72D297353CC}">
              <c16:uniqueId val="{00000000-07E6-C149-9908-C0F17BF974C6}"/>
            </c:ext>
          </c:extLst>
        </c:ser>
        <c:ser>
          <c:idx val="1"/>
          <c:order val="1"/>
          <c:spPr>
            <a:solidFill>
              <a:schemeClr val="accent2"/>
            </a:solidFill>
            <a:ln>
              <a:noFill/>
            </a:ln>
            <a:effectLst/>
          </c:spPr>
          <c:invertIfNegative val="0"/>
          <c:val>
            <c:numRef>
              <c:f>piramides!#REF!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piramides!#REF!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piramides!#REF!</c15:sqref>
                        </c15:formulaRef>
                      </c:ext>
                    </c:extLst>
                  </c:multiLvlStrRef>
                </c15:cat>
              </c15:filteredCategoryTitle>
            </c:ext>
            <c:ext xmlns:c16="http://schemas.microsoft.com/office/drawing/2014/chart" uri="{C3380CC4-5D6E-409C-BE32-E72D297353CC}">
              <c16:uniqueId val="{00000001-07E6-C149-9908-C0F17BF974C6}"/>
            </c:ext>
          </c:extLst>
        </c:ser>
        <c:dLbls>
          <c:showLegendKey val="0"/>
          <c:showVal val="0"/>
          <c:showCatName val="0"/>
          <c:showSerName val="0"/>
          <c:showPercent val="0"/>
          <c:showBubbleSize val="0"/>
        </c:dLbls>
        <c:gapWidth val="0"/>
        <c:overlap val="100"/>
        <c:axId val="658808832"/>
        <c:axId val="659386976"/>
      </c:barChart>
      <c:catAx>
        <c:axId val="65880883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659386976"/>
        <c:crosses val="autoZero"/>
        <c:auto val="1"/>
        <c:lblAlgn val="ctr"/>
        <c:lblOffset val="100"/>
        <c:noMultiLvlLbl val="0"/>
      </c:catAx>
      <c:valAx>
        <c:axId val="659386976"/>
        <c:scaling>
          <c:orientation val="minMax"/>
        </c:scaling>
        <c:delete val="1"/>
        <c:axPos val="b"/>
        <c:numFmt formatCode="General" sourceLinked="1"/>
        <c:majorTickMark val="none"/>
        <c:minorTickMark val="none"/>
        <c:tickLblPos val="nextTo"/>
        <c:crossAx val="658808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Metropolitana 2024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spPr>
            <a:solidFill>
              <a:schemeClr val="tx2"/>
            </a:solidFill>
            <a:ln>
              <a:noFill/>
            </a:ln>
            <a:effectLst/>
          </c:spPr>
          <c:invertIfNegative val="0"/>
          <c:val>
            <c:numRef>
              <c:f>piramides!#REF!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piramides!#REF!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piramides!#REF!</c15:sqref>
                        </c15:formulaRef>
                      </c:ext>
                    </c:extLst>
                  </c:multiLvlStrRef>
                </c15:cat>
              </c15:filteredCategoryTitle>
            </c:ext>
            <c:ext xmlns:c16="http://schemas.microsoft.com/office/drawing/2014/chart" uri="{C3380CC4-5D6E-409C-BE32-E72D297353CC}">
              <c16:uniqueId val="{00000000-842A-D948-A0DD-12266630AA7B}"/>
            </c:ext>
          </c:extLst>
        </c:ser>
        <c:ser>
          <c:idx val="1"/>
          <c:order val="1"/>
          <c:spPr>
            <a:solidFill>
              <a:schemeClr val="accent2"/>
            </a:solidFill>
            <a:ln>
              <a:noFill/>
            </a:ln>
            <a:effectLst/>
          </c:spPr>
          <c:invertIfNegative val="0"/>
          <c:val>
            <c:numRef>
              <c:f>piramides!#REF!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piramides!#REF!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piramides!#REF!</c15:sqref>
                        </c15:formulaRef>
                      </c:ext>
                    </c:extLst>
                  </c:multiLvlStrRef>
                </c15:cat>
              </c15:filteredCategoryTitle>
            </c:ext>
            <c:ext xmlns:c16="http://schemas.microsoft.com/office/drawing/2014/chart" uri="{C3380CC4-5D6E-409C-BE32-E72D297353CC}">
              <c16:uniqueId val="{00000001-842A-D948-A0DD-12266630AA7B}"/>
            </c:ext>
          </c:extLst>
        </c:ser>
        <c:dLbls>
          <c:showLegendKey val="0"/>
          <c:showVal val="0"/>
          <c:showCatName val="0"/>
          <c:showSerName val="0"/>
          <c:showPercent val="0"/>
          <c:showBubbleSize val="0"/>
        </c:dLbls>
        <c:gapWidth val="0"/>
        <c:overlap val="100"/>
        <c:axId val="614454272"/>
        <c:axId val="613559952"/>
      </c:barChart>
      <c:catAx>
        <c:axId val="61445427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613559952"/>
        <c:crosses val="autoZero"/>
        <c:auto val="1"/>
        <c:lblAlgn val="ctr"/>
        <c:lblOffset val="100"/>
        <c:noMultiLvlLbl val="0"/>
      </c:catAx>
      <c:valAx>
        <c:axId val="613559952"/>
        <c:scaling>
          <c:orientation val="minMax"/>
          <c:max val="20000"/>
        </c:scaling>
        <c:delete val="1"/>
        <c:axPos val="b"/>
        <c:numFmt formatCode="General" sourceLinked="1"/>
        <c:majorTickMark val="none"/>
        <c:minorTickMark val="none"/>
        <c:tickLblPos val="nextTo"/>
        <c:crossAx val="6144542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Metropolitana 2034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spPr>
            <a:solidFill>
              <a:schemeClr val="tx2"/>
            </a:solidFill>
            <a:ln>
              <a:noFill/>
            </a:ln>
            <a:effectLst/>
          </c:spPr>
          <c:invertIfNegative val="0"/>
          <c:val>
            <c:numRef>
              <c:f>piramides!#REF!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piramides!#REF!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piramides!#REF!</c15:sqref>
                        </c15:formulaRef>
                      </c:ext>
                    </c:extLst>
                  </c:multiLvlStrRef>
                </c15:cat>
              </c15:filteredCategoryTitle>
            </c:ext>
            <c:ext xmlns:c16="http://schemas.microsoft.com/office/drawing/2014/chart" uri="{C3380CC4-5D6E-409C-BE32-E72D297353CC}">
              <c16:uniqueId val="{00000000-4FFB-C74D-AA9D-2CB5561CCE61}"/>
            </c:ext>
          </c:extLst>
        </c:ser>
        <c:ser>
          <c:idx val="1"/>
          <c:order val="1"/>
          <c:spPr>
            <a:solidFill>
              <a:schemeClr val="accent2"/>
            </a:solidFill>
            <a:ln>
              <a:noFill/>
            </a:ln>
            <a:effectLst/>
          </c:spPr>
          <c:invertIfNegative val="0"/>
          <c:val>
            <c:numRef>
              <c:f>piramides!#REF!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piramides!#REF!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piramides!#REF!</c15:sqref>
                        </c15:formulaRef>
                      </c:ext>
                    </c:extLst>
                  </c:multiLvlStrRef>
                </c15:cat>
              </c15:filteredCategoryTitle>
            </c:ext>
            <c:ext xmlns:c16="http://schemas.microsoft.com/office/drawing/2014/chart" uri="{C3380CC4-5D6E-409C-BE32-E72D297353CC}">
              <c16:uniqueId val="{00000001-4FFB-C74D-AA9D-2CB5561CCE61}"/>
            </c:ext>
          </c:extLst>
        </c:ser>
        <c:dLbls>
          <c:showLegendKey val="0"/>
          <c:showVal val="0"/>
          <c:showCatName val="0"/>
          <c:showSerName val="0"/>
          <c:showPercent val="0"/>
          <c:showBubbleSize val="0"/>
        </c:dLbls>
        <c:gapWidth val="0"/>
        <c:overlap val="100"/>
        <c:axId val="659140720"/>
        <c:axId val="659142992"/>
      </c:barChart>
      <c:catAx>
        <c:axId val="6591407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659142992"/>
        <c:crosses val="autoZero"/>
        <c:auto val="1"/>
        <c:lblAlgn val="ctr"/>
        <c:lblOffset val="100"/>
        <c:noMultiLvlLbl val="0"/>
      </c:catAx>
      <c:valAx>
        <c:axId val="659142992"/>
        <c:scaling>
          <c:orientation val="minMax"/>
        </c:scaling>
        <c:delete val="1"/>
        <c:axPos val="b"/>
        <c:numFmt formatCode="General" sourceLinked="1"/>
        <c:majorTickMark val="none"/>
        <c:minorTickMark val="none"/>
        <c:tickLblPos val="nextTo"/>
        <c:crossAx val="6591407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Ñuble 2004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tx>
            <c:strRef>
              <c:f>Ñuble!$M$3:$M$4</c:f>
              <c:strCache>
                <c:ptCount val="2"/>
                <c:pt idx="0">
                  <c:v>2004</c:v>
                </c:pt>
                <c:pt idx="1">
                  <c:v>Hombre</c:v>
                </c:pt>
              </c:strCache>
            </c:strRef>
          </c:tx>
          <c:spPr>
            <a:solidFill>
              <a:schemeClr val="tx2"/>
            </a:solidFill>
            <a:ln>
              <a:noFill/>
            </a:ln>
            <a:effectLst/>
          </c:spPr>
          <c:invertIfNegative val="0"/>
          <c:cat>
            <c:strRef>
              <c:f>Ñuble!$L$5:$L$13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Ñuble!$M$5:$M$13</c:f>
              <c:numCache>
                <c:formatCode>General</c:formatCode>
                <c:ptCount val="9"/>
                <c:pt idx="0">
                  <c:v>16147.312518134895</c:v>
                </c:pt>
                <c:pt idx="1">
                  <c:v>18903.377267411699</c:v>
                </c:pt>
                <c:pt idx="2">
                  <c:v>13988.270568270744</c:v>
                </c:pt>
                <c:pt idx="3">
                  <c:v>15293.543536942434</c:v>
                </c:pt>
                <c:pt idx="4">
                  <c:v>13780.323746384011</c:v>
                </c:pt>
                <c:pt idx="5">
                  <c:v>9919.8987083556822</c:v>
                </c:pt>
                <c:pt idx="6">
                  <c:v>6561.9751870642131</c:v>
                </c:pt>
                <c:pt idx="7">
                  <c:v>4038.4767565571392</c:v>
                </c:pt>
                <c:pt idx="8">
                  <c:v>1366.8217108791798</c:v>
                </c:pt>
              </c:numCache>
            </c:numRef>
          </c:val>
          <c:extLst>
            <c:ext xmlns:c16="http://schemas.microsoft.com/office/drawing/2014/chart" uri="{C3380CC4-5D6E-409C-BE32-E72D297353CC}">
              <c16:uniqueId val="{00000000-8798-BC4B-A555-CD8AF80D5EC8}"/>
            </c:ext>
          </c:extLst>
        </c:ser>
        <c:ser>
          <c:idx val="1"/>
          <c:order val="1"/>
          <c:tx>
            <c:strRef>
              <c:f>Ñuble!$N$3:$N$4</c:f>
              <c:strCache>
                <c:ptCount val="2"/>
                <c:pt idx="0">
                  <c:v>2004</c:v>
                </c:pt>
                <c:pt idx="1">
                  <c:v>Mujer </c:v>
                </c:pt>
              </c:strCache>
            </c:strRef>
          </c:tx>
          <c:spPr>
            <a:solidFill>
              <a:schemeClr val="accent2"/>
            </a:solidFill>
            <a:ln>
              <a:noFill/>
            </a:ln>
            <a:effectLst/>
          </c:spPr>
          <c:invertIfNegative val="0"/>
          <c:cat>
            <c:strRef>
              <c:f>Ñuble!$L$5:$L$13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Ñuble!$N$5:$N$13</c:f>
              <c:numCache>
                <c:formatCode>General</c:formatCode>
                <c:ptCount val="9"/>
                <c:pt idx="0">
                  <c:v>-15252.539151523491</c:v>
                </c:pt>
                <c:pt idx="1">
                  <c:v>-17642.480585488353</c:v>
                </c:pt>
                <c:pt idx="2">
                  <c:v>-14133.248479949087</c:v>
                </c:pt>
                <c:pt idx="3">
                  <c:v>-15304.139182483508</c:v>
                </c:pt>
                <c:pt idx="4">
                  <c:v>-13540.708124424875</c:v>
                </c:pt>
                <c:pt idx="5">
                  <c:v>-9885.2759311655591</c:v>
                </c:pt>
                <c:pt idx="6">
                  <c:v>-7153.0542918325755</c:v>
                </c:pt>
                <c:pt idx="7">
                  <c:v>-4953.172971903783</c:v>
                </c:pt>
                <c:pt idx="8">
                  <c:v>-2135.3812812287688</c:v>
                </c:pt>
              </c:numCache>
            </c:numRef>
          </c:val>
          <c:extLst>
            <c:ext xmlns:c16="http://schemas.microsoft.com/office/drawing/2014/chart" uri="{C3380CC4-5D6E-409C-BE32-E72D297353CC}">
              <c16:uniqueId val="{00000001-8798-BC4B-A555-CD8AF80D5EC8}"/>
            </c:ext>
          </c:extLst>
        </c:ser>
        <c:dLbls>
          <c:showLegendKey val="0"/>
          <c:showVal val="0"/>
          <c:showCatName val="0"/>
          <c:showSerName val="0"/>
          <c:showPercent val="0"/>
          <c:showBubbleSize val="0"/>
        </c:dLbls>
        <c:gapWidth val="0"/>
        <c:overlap val="100"/>
        <c:axId val="657730704"/>
        <c:axId val="658436128"/>
      </c:barChart>
      <c:catAx>
        <c:axId val="6577307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658436128"/>
        <c:crosses val="autoZero"/>
        <c:auto val="1"/>
        <c:lblAlgn val="ctr"/>
        <c:lblOffset val="100"/>
        <c:noMultiLvlLbl val="0"/>
      </c:catAx>
      <c:valAx>
        <c:axId val="658436128"/>
        <c:scaling>
          <c:orientation val="minMax"/>
          <c:max val="20000"/>
        </c:scaling>
        <c:delete val="1"/>
        <c:axPos val="b"/>
        <c:numFmt formatCode="General" sourceLinked="1"/>
        <c:majorTickMark val="none"/>
        <c:minorTickMark val="none"/>
        <c:tickLblPos val="nextTo"/>
        <c:crossAx val="657730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Ñuble 2014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tx>
            <c:strRef>
              <c:f>Ñuble!$P$3:$P$4</c:f>
              <c:strCache>
                <c:ptCount val="2"/>
                <c:pt idx="0">
                  <c:v>2014</c:v>
                </c:pt>
                <c:pt idx="1">
                  <c:v>Hombre</c:v>
                </c:pt>
              </c:strCache>
            </c:strRef>
          </c:tx>
          <c:spPr>
            <a:solidFill>
              <a:schemeClr val="tx2"/>
            </a:solidFill>
            <a:ln>
              <a:noFill/>
            </a:ln>
            <a:effectLst/>
          </c:spPr>
          <c:invertIfNegative val="0"/>
          <c:cat>
            <c:strRef>
              <c:f>Ñuble!$O$5:$O$13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Ñuble!$P$5:$P$13</c:f>
              <c:numCache>
                <c:formatCode>General</c:formatCode>
                <c:ptCount val="9"/>
                <c:pt idx="0">
                  <c:v>13704.845704544885</c:v>
                </c:pt>
                <c:pt idx="1">
                  <c:v>15645.550792576438</c:v>
                </c:pt>
                <c:pt idx="2">
                  <c:v>14440.600636735104</c:v>
                </c:pt>
                <c:pt idx="3">
                  <c:v>12667.853233394333</c:v>
                </c:pt>
                <c:pt idx="4">
                  <c:v>14519.565816850918</c:v>
                </c:pt>
                <c:pt idx="5">
                  <c:v>12847.927268473255</c:v>
                </c:pt>
                <c:pt idx="6">
                  <c:v>8842.0111470423562</c:v>
                </c:pt>
                <c:pt idx="7">
                  <c:v>5008.2307621602204</c:v>
                </c:pt>
                <c:pt idx="8">
                  <c:v>2323.4146382224894</c:v>
                </c:pt>
              </c:numCache>
            </c:numRef>
          </c:val>
          <c:extLst>
            <c:ext xmlns:c16="http://schemas.microsoft.com/office/drawing/2014/chart" uri="{C3380CC4-5D6E-409C-BE32-E72D297353CC}">
              <c16:uniqueId val="{00000000-2DDB-1E46-9046-108897E03FA8}"/>
            </c:ext>
          </c:extLst>
        </c:ser>
        <c:ser>
          <c:idx val="1"/>
          <c:order val="1"/>
          <c:tx>
            <c:strRef>
              <c:f>Ñuble!$Q$3:$Q$4</c:f>
              <c:strCache>
                <c:ptCount val="2"/>
                <c:pt idx="0">
                  <c:v>2014</c:v>
                </c:pt>
                <c:pt idx="1">
                  <c:v>Mujer </c:v>
                </c:pt>
              </c:strCache>
            </c:strRef>
          </c:tx>
          <c:spPr>
            <a:solidFill>
              <a:schemeClr val="accent2"/>
            </a:solidFill>
            <a:ln>
              <a:noFill/>
            </a:ln>
            <a:effectLst/>
          </c:spPr>
          <c:invertIfNegative val="0"/>
          <c:cat>
            <c:strRef>
              <c:f>Ñuble!$O$5:$O$13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Ñuble!$Q$5:$Q$13</c:f>
              <c:numCache>
                <c:formatCode>General</c:formatCode>
                <c:ptCount val="9"/>
                <c:pt idx="0">
                  <c:v>-12449.01458093275</c:v>
                </c:pt>
                <c:pt idx="1">
                  <c:v>-14180.624942685014</c:v>
                </c:pt>
                <c:pt idx="2">
                  <c:v>-14604.456813406325</c:v>
                </c:pt>
                <c:pt idx="3">
                  <c:v>-12941.425079842269</c:v>
                </c:pt>
                <c:pt idx="4">
                  <c:v>-14755.569023193133</c:v>
                </c:pt>
                <c:pt idx="5">
                  <c:v>-12716.152260503097</c:v>
                </c:pt>
                <c:pt idx="6">
                  <c:v>-8982.6041537915607</c:v>
                </c:pt>
                <c:pt idx="7">
                  <c:v>-5876.6302375930491</c:v>
                </c:pt>
                <c:pt idx="8">
                  <c:v>-3493.5229080528056</c:v>
                </c:pt>
              </c:numCache>
            </c:numRef>
          </c:val>
          <c:extLst>
            <c:ext xmlns:c16="http://schemas.microsoft.com/office/drawing/2014/chart" uri="{C3380CC4-5D6E-409C-BE32-E72D297353CC}">
              <c16:uniqueId val="{00000001-2DDB-1E46-9046-108897E03FA8}"/>
            </c:ext>
          </c:extLst>
        </c:ser>
        <c:dLbls>
          <c:showLegendKey val="0"/>
          <c:showVal val="0"/>
          <c:showCatName val="0"/>
          <c:showSerName val="0"/>
          <c:showPercent val="0"/>
          <c:showBubbleSize val="0"/>
        </c:dLbls>
        <c:gapWidth val="0"/>
        <c:overlap val="100"/>
        <c:axId val="658804352"/>
        <c:axId val="658806624"/>
      </c:barChart>
      <c:catAx>
        <c:axId val="6588043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658806624"/>
        <c:crosses val="autoZero"/>
        <c:auto val="1"/>
        <c:lblAlgn val="ctr"/>
        <c:lblOffset val="100"/>
        <c:noMultiLvlLbl val="0"/>
      </c:catAx>
      <c:valAx>
        <c:axId val="658806624"/>
        <c:scaling>
          <c:orientation val="minMax"/>
        </c:scaling>
        <c:delete val="1"/>
        <c:axPos val="b"/>
        <c:numFmt formatCode="General" sourceLinked="1"/>
        <c:majorTickMark val="none"/>
        <c:minorTickMark val="none"/>
        <c:tickLblPos val="nextTo"/>
        <c:crossAx val="6588043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Ñuble 2024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tx>
            <c:strRef>
              <c:f>Ñuble!$S$3:$S$4</c:f>
              <c:strCache>
                <c:ptCount val="2"/>
                <c:pt idx="0">
                  <c:v>2024</c:v>
                </c:pt>
                <c:pt idx="1">
                  <c:v>Hombre</c:v>
                </c:pt>
              </c:strCache>
            </c:strRef>
          </c:tx>
          <c:spPr>
            <a:solidFill>
              <a:schemeClr val="tx2"/>
            </a:solidFill>
            <a:ln>
              <a:noFill/>
            </a:ln>
            <a:effectLst/>
          </c:spPr>
          <c:invertIfNegative val="0"/>
          <c:cat>
            <c:strRef>
              <c:f>Ñuble!$R$5:$R$13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Ñuble!$S$5:$S$13</c:f>
              <c:numCache>
                <c:formatCode>General</c:formatCode>
                <c:ptCount val="9"/>
                <c:pt idx="0">
                  <c:v>11826.518914787926</c:v>
                </c:pt>
                <c:pt idx="1">
                  <c:v>13816.313208508471</c:v>
                </c:pt>
                <c:pt idx="2">
                  <c:v>11775.968029550375</c:v>
                </c:pt>
                <c:pt idx="3">
                  <c:v>13477.582473570246</c:v>
                </c:pt>
                <c:pt idx="4">
                  <c:v>12400.092344924213</c:v>
                </c:pt>
                <c:pt idx="5">
                  <c:v>13969.558018086867</c:v>
                </c:pt>
                <c:pt idx="6">
                  <c:v>11852.789453572794</c:v>
                </c:pt>
                <c:pt idx="7">
                  <c:v>7355.7508597630867</c:v>
                </c:pt>
                <c:pt idx="8">
                  <c:v>3525.4266972360206</c:v>
                </c:pt>
              </c:numCache>
            </c:numRef>
          </c:val>
          <c:extLst>
            <c:ext xmlns:c16="http://schemas.microsoft.com/office/drawing/2014/chart" uri="{C3380CC4-5D6E-409C-BE32-E72D297353CC}">
              <c16:uniqueId val="{00000000-B7E3-2A47-A7C5-68C911AC5E7C}"/>
            </c:ext>
          </c:extLst>
        </c:ser>
        <c:ser>
          <c:idx val="1"/>
          <c:order val="1"/>
          <c:tx>
            <c:strRef>
              <c:f>Ñuble!$T$3:$T$4</c:f>
              <c:strCache>
                <c:ptCount val="2"/>
                <c:pt idx="0">
                  <c:v>2024</c:v>
                </c:pt>
                <c:pt idx="1">
                  <c:v>Mujer </c:v>
                </c:pt>
              </c:strCache>
            </c:strRef>
          </c:tx>
          <c:spPr>
            <a:solidFill>
              <a:schemeClr val="accent2"/>
            </a:solidFill>
            <a:ln>
              <a:noFill/>
            </a:ln>
            <a:effectLst/>
          </c:spPr>
          <c:invertIfNegative val="0"/>
          <c:cat>
            <c:strRef>
              <c:f>Ñuble!$R$5:$R$13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Ñuble!$T$5:$T$13</c:f>
              <c:numCache>
                <c:formatCode>General</c:formatCode>
                <c:ptCount val="9"/>
                <c:pt idx="0">
                  <c:v>-10422.990324572333</c:v>
                </c:pt>
                <c:pt idx="1">
                  <c:v>-11852.306463718071</c:v>
                </c:pt>
                <c:pt idx="2">
                  <c:v>-12066.740856036882</c:v>
                </c:pt>
                <c:pt idx="3">
                  <c:v>-13845.806883343994</c:v>
                </c:pt>
                <c:pt idx="4">
                  <c:v>-13167.75054625313</c:v>
                </c:pt>
                <c:pt idx="5">
                  <c:v>-14065.417278236017</c:v>
                </c:pt>
                <c:pt idx="6">
                  <c:v>-11860.809896516921</c:v>
                </c:pt>
                <c:pt idx="7">
                  <c:v>-7749.215281038455</c:v>
                </c:pt>
                <c:pt idx="8">
                  <c:v>-4968.9624702841993</c:v>
                </c:pt>
              </c:numCache>
            </c:numRef>
          </c:val>
          <c:extLst>
            <c:ext xmlns:c16="http://schemas.microsoft.com/office/drawing/2014/chart" uri="{C3380CC4-5D6E-409C-BE32-E72D297353CC}">
              <c16:uniqueId val="{00000001-B7E3-2A47-A7C5-68C911AC5E7C}"/>
            </c:ext>
          </c:extLst>
        </c:ser>
        <c:dLbls>
          <c:showLegendKey val="0"/>
          <c:showVal val="0"/>
          <c:showCatName val="0"/>
          <c:showSerName val="0"/>
          <c:showPercent val="0"/>
          <c:showBubbleSize val="0"/>
        </c:dLbls>
        <c:gapWidth val="0"/>
        <c:overlap val="100"/>
        <c:axId val="175930512"/>
        <c:axId val="175693888"/>
      </c:barChart>
      <c:catAx>
        <c:axId val="1759305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175693888"/>
        <c:crosses val="autoZero"/>
        <c:auto val="1"/>
        <c:lblAlgn val="ctr"/>
        <c:lblOffset val="100"/>
        <c:noMultiLvlLbl val="0"/>
      </c:catAx>
      <c:valAx>
        <c:axId val="175693888"/>
        <c:scaling>
          <c:orientation val="minMax"/>
        </c:scaling>
        <c:delete val="1"/>
        <c:axPos val="b"/>
        <c:numFmt formatCode="General" sourceLinked="1"/>
        <c:majorTickMark val="none"/>
        <c:minorTickMark val="none"/>
        <c:tickLblPos val="nextTo"/>
        <c:crossAx val="175930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Ñuble 2034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tx>
            <c:strRef>
              <c:f>Ñuble!$V$3:$V$4</c:f>
              <c:strCache>
                <c:ptCount val="2"/>
                <c:pt idx="0">
                  <c:v>2034</c:v>
                </c:pt>
                <c:pt idx="1">
                  <c:v>Hombre</c:v>
                </c:pt>
              </c:strCache>
            </c:strRef>
          </c:tx>
          <c:spPr>
            <a:solidFill>
              <a:schemeClr val="tx2"/>
            </a:solidFill>
            <a:ln>
              <a:noFill/>
            </a:ln>
            <a:effectLst/>
          </c:spPr>
          <c:invertIfNegative val="0"/>
          <c:cat>
            <c:strRef>
              <c:f>Ñuble!$U$5:$U$13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Ñuble!$V$5:$V$13</c:f>
              <c:numCache>
                <c:formatCode>General</c:formatCode>
                <c:ptCount val="9"/>
                <c:pt idx="0">
                  <c:v>10569.248964183056</c:v>
                </c:pt>
                <c:pt idx="1">
                  <c:v>12322.892925115722</c:v>
                </c:pt>
                <c:pt idx="2">
                  <c:v>10454.506293224309</c:v>
                </c:pt>
                <c:pt idx="3">
                  <c:v>11101.842931773146</c:v>
                </c:pt>
                <c:pt idx="4">
                  <c:v>13402.178935908581</c:v>
                </c:pt>
                <c:pt idx="5">
                  <c:v>12336.9910007284</c:v>
                </c:pt>
                <c:pt idx="6">
                  <c:v>13330.90533142226</c:v>
                </c:pt>
                <c:pt idx="7">
                  <c:v>10305.30165965679</c:v>
                </c:pt>
                <c:pt idx="8">
                  <c:v>6176.1319579877354</c:v>
                </c:pt>
              </c:numCache>
            </c:numRef>
          </c:val>
          <c:extLst>
            <c:ext xmlns:c16="http://schemas.microsoft.com/office/drawing/2014/chart" uri="{C3380CC4-5D6E-409C-BE32-E72D297353CC}">
              <c16:uniqueId val="{00000000-16CC-5442-9B6A-29842D4D6977}"/>
            </c:ext>
          </c:extLst>
        </c:ser>
        <c:ser>
          <c:idx val="1"/>
          <c:order val="1"/>
          <c:tx>
            <c:strRef>
              <c:f>Ñuble!$W$3:$W$4</c:f>
              <c:strCache>
                <c:ptCount val="2"/>
                <c:pt idx="0">
                  <c:v>2034</c:v>
                </c:pt>
                <c:pt idx="1">
                  <c:v>Mujer </c:v>
                </c:pt>
              </c:strCache>
            </c:strRef>
          </c:tx>
          <c:spPr>
            <a:solidFill>
              <a:schemeClr val="accent2"/>
            </a:solidFill>
            <a:ln>
              <a:noFill/>
            </a:ln>
            <a:effectLst/>
          </c:spPr>
          <c:invertIfNegative val="0"/>
          <c:cat>
            <c:strRef>
              <c:f>Ñuble!$U$5:$U$13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Ñuble!$W$5:$W$13</c:f>
              <c:numCache>
                <c:formatCode>General</c:formatCode>
                <c:ptCount val="9"/>
                <c:pt idx="0">
                  <c:v>-9070.1084531087308</c:v>
                </c:pt>
                <c:pt idx="1">
                  <c:v>-10252.750288665198</c:v>
                </c:pt>
                <c:pt idx="2">
                  <c:v>-10176.599346872852</c:v>
                </c:pt>
                <c:pt idx="3">
                  <c:v>-11624.884002635177</c:v>
                </c:pt>
                <c:pt idx="4">
                  <c:v>-14251.914399257617</c:v>
                </c:pt>
                <c:pt idx="5">
                  <c:v>-13001.268001728449</c:v>
                </c:pt>
                <c:pt idx="6">
                  <c:v>-13478.362506818165</c:v>
                </c:pt>
                <c:pt idx="7">
                  <c:v>-10623.587665672572</c:v>
                </c:pt>
                <c:pt idx="8">
                  <c:v>-7520.5253352412392</c:v>
                </c:pt>
              </c:numCache>
            </c:numRef>
          </c:val>
          <c:extLst>
            <c:ext xmlns:c16="http://schemas.microsoft.com/office/drawing/2014/chart" uri="{C3380CC4-5D6E-409C-BE32-E72D297353CC}">
              <c16:uniqueId val="{00000001-16CC-5442-9B6A-29842D4D6977}"/>
            </c:ext>
          </c:extLst>
        </c:ser>
        <c:dLbls>
          <c:showLegendKey val="0"/>
          <c:showVal val="0"/>
          <c:showCatName val="0"/>
          <c:showSerName val="0"/>
          <c:showPercent val="0"/>
          <c:showBubbleSize val="0"/>
        </c:dLbls>
        <c:gapWidth val="0"/>
        <c:overlap val="100"/>
        <c:axId val="613615344"/>
        <c:axId val="614255248"/>
      </c:barChart>
      <c:catAx>
        <c:axId val="6136153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614255248"/>
        <c:crosses val="autoZero"/>
        <c:auto val="1"/>
        <c:lblAlgn val="ctr"/>
        <c:lblOffset val="100"/>
        <c:noMultiLvlLbl val="0"/>
      </c:catAx>
      <c:valAx>
        <c:axId val="614255248"/>
        <c:scaling>
          <c:orientation val="minMax"/>
          <c:max val="20000"/>
        </c:scaling>
        <c:delete val="1"/>
        <c:axPos val="b"/>
        <c:numFmt formatCode="General" sourceLinked="1"/>
        <c:majorTickMark val="none"/>
        <c:minorTickMark val="none"/>
        <c:tickLblPos val="nextTo"/>
        <c:crossAx val="6136153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Metropolitana 2004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tx>
            <c:strRef>
              <c:f>Metropolitana!$M$3:$M$4</c:f>
              <c:strCache>
                <c:ptCount val="2"/>
                <c:pt idx="0">
                  <c:v>2004</c:v>
                </c:pt>
                <c:pt idx="1">
                  <c:v>Hombre</c:v>
                </c:pt>
              </c:strCache>
            </c:strRef>
          </c:tx>
          <c:spPr>
            <a:solidFill>
              <a:schemeClr val="tx2"/>
            </a:solidFill>
            <a:ln>
              <a:noFill/>
            </a:ln>
            <a:effectLst/>
          </c:spPr>
          <c:invertIfNegative val="0"/>
          <c:cat>
            <c:strRef>
              <c:f>Metropolitana!$L$5:$L$13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Metropolitana!$M$5:$M$13</c:f>
              <c:numCache>
                <c:formatCode>General</c:formatCode>
                <c:ptCount val="9"/>
                <c:pt idx="0">
                  <c:v>16522.441999999999</c:v>
                </c:pt>
                <c:pt idx="1">
                  <c:v>18103.886399999999</c:v>
                </c:pt>
                <c:pt idx="2">
                  <c:v>17425.669000000002</c:v>
                </c:pt>
                <c:pt idx="3">
                  <c:v>15724.2109</c:v>
                </c:pt>
                <c:pt idx="4">
                  <c:v>13514.862999999999</c:v>
                </c:pt>
                <c:pt idx="5">
                  <c:v>9359.7890499999994</c:v>
                </c:pt>
                <c:pt idx="6">
                  <c:v>5281.2381400000004</c:v>
                </c:pt>
                <c:pt idx="7">
                  <c:v>3079.2874400000001</c:v>
                </c:pt>
                <c:pt idx="8">
                  <c:v>988.61400800000001</c:v>
                </c:pt>
              </c:numCache>
            </c:numRef>
          </c:val>
          <c:extLst>
            <c:ext xmlns:c16="http://schemas.microsoft.com/office/drawing/2014/chart" uri="{C3380CC4-5D6E-409C-BE32-E72D297353CC}">
              <c16:uniqueId val="{00000000-7AE2-A64C-82C1-AB33FE7D6226}"/>
            </c:ext>
          </c:extLst>
        </c:ser>
        <c:ser>
          <c:idx val="1"/>
          <c:order val="1"/>
          <c:tx>
            <c:strRef>
              <c:f>Metropolitana!$N$3:$N$4</c:f>
              <c:strCache>
                <c:ptCount val="2"/>
                <c:pt idx="0">
                  <c:v>2004</c:v>
                </c:pt>
                <c:pt idx="1">
                  <c:v>Mujer </c:v>
                </c:pt>
              </c:strCache>
            </c:strRef>
          </c:tx>
          <c:spPr>
            <a:solidFill>
              <a:schemeClr val="accent2"/>
            </a:solidFill>
            <a:ln>
              <a:noFill/>
            </a:ln>
            <a:effectLst/>
          </c:spPr>
          <c:invertIfNegative val="0"/>
          <c:cat>
            <c:strRef>
              <c:f>Metropolitana!$L$5:$L$13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Metropolitana!$N$5:$N$13</c:f>
              <c:numCache>
                <c:formatCode>General</c:formatCode>
                <c:ptCount val="9"/>
                <c:pt idx="0">
                  <c:v>-15065.026</c:v>
                </c:pt>
                <c:pt idx="1">
                  <c:v>-16632.22</c:v>
                </c:pt>
                <c:pt idx="2">
                  <c:v>-16176.445</c:v>
                </c:pt>
                <c:pt idx="3">
                  <c:v>-15153.734</c:v>
                </c:pt>
                <c:pt idx="4">
                  <c:v>-13870.054</c:v>
                </c:pt>
                <c:pt idx="5">
                  <c:v>-10095.516</c:v>
                </c:pt>
                <c:pt idx="6">
                  <c:v>-6355.2494999999999</c:v>
                </c:pt>
                <c:pt idx="7">
                  <c:v>-4571.8190000000004</c:v>
                </c:pt>
                <c:pt idx="8">
                  <c:v>-2079.9355</c:v>
                </c:pt>
              </c:numCache>
            </c:numRef>
          </c:val>
          <c:extLst>
            <c:ext xmlns:c16="http://schemas.microsoft.com/office/drawing/2014/chart" uri="{C3380CC4-5D6E-409C-BE32-E72D297353CC}">
              <c16:uniqueId val="{00000001-7AE2-A64C-82C1-AB33FE7D6226}"/>
            </c:ext>
          </c:extLst>
        </c:ser>
        <c:dLbls>
          <c:showLegendKey val="0"/>
          <c:showVal val="0"/>
          <c:showCatName val="0"/>
          <c:showSerName val="0"/>
          <c:showPercent val="0"/>
          <c:showBubbleSize val="0"/>
        </c:dLbls>
        <c:gapWidth val="0"/>
        <c:overlap val="100"/>
        <c:axId val="900454880"/>
        <c:axId val="757050544"/>
      </c:barChart>
      <c:catAx>
        <c:axId val="9004548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757050544"/>
        <c:crosses val="autoZero"/>
        <c:auto val="1"/>
        <c:lblAlgn val="ctr"/>
        <c:lblOffset val="100"/>
        <c:noMultiLvlLbl val="0"/>
      </c:catAx>
      <c:valAx>
        <c:axId val="757050544"/>
        <c:scaling>
          <c:orientation val="minMax"/>
        </c:scaling>
        <c:delete val="1"/>
        <c:axPos val="b"/>
        <c:numFmt formatCode="General" sourceLinked="1"/>
        <c:majorTickMark val="none"/>
        <c:minorTickMark val="none"/>
        <c:tickLblPos val="nextTo"/>
        <c:crossAx val="9004548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Metropolitana 2014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tx>
            <c:strRef>
              <c:f>Metropolitana!$P$3:$P$4</c:f>
              <c:strCache>
                <c:ptCount val="2"/>
                <c:pt idx="0">
                  <c:v>2014</c:v>
                </c:pt>
                <c:pt idx="1">
                  <c:v>Hombre</c:v>
                </c:pt>
              </c:strCache>
            </c:strRef>
          </c:tx>
          <c:spPr>
            <a:solidFill>
              <a:schemeClr val="tx2"/>
            </a:solidFill>
            <a:ln>
              <a:noFill/>
            </a:ln>
            <a:effectLst/>
          </c:spPr>
          <c:invertIfNegative val="0"/>
          <c:cat>
            <c:strRef>
              <c:f>Metropolitana!$O$5:$O$13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Metropolitana!$P$5:$P$13</c:f>
              <c:numCache>
                <c:formatCode>General</c:formatCode>
                <c:ptCount val="9"/>
                <c:pt idx="0">
                  <c:v>14056.7189</c:v>
                </c:pt>
                <c:pt idx="1">
                  <c:v>14601.9792</c:v>
                </c:pt>
                <c:pt idx="2">
                  <c:v>18139.3933</c:v>
                </c:pt>
                <c:pt idx="3">
                  <c:v>15905.657999999999</c:v>
                </c:pt>
                <c:pt idx="4">
                  <c:v>13635.706200000001</c:v>
                </c:pt>
                <c:pt idx="5">
                  <c:v>11371.681699999999</c:v>
                </c:pt>
                <c:pt idx="6">
                  <c:v>7260.95867</c:v>
                </c:pt>
                <c:pt idx="7">
                  <c:v>3444.7034100000001</c:v>
                </c:pt>
                <c:pt idx="8">
                  <c:v>1583.20056</c:v>
                </c:pt>
              </c:numCache>
            </c:numRef>
          </c:val>
          <c:extLst>
            <c:ext xmlns:c16="http://schemas.microsoft.com/office/drawing/2014/chart" uri="{C3380CC4-5D6E-409C-BE32-E72D297353CC}">
              <c16:uniqueId val="{00000000-8286-1D41-84B8-2B3EE03BF9C9}"/>
            </c:ext>
          </c:extLst>
        </c:ser>
        <c:ser>
          <c:idx val="1"/>
          <c:order val="1"/>
          <c:tx>
            <c:strRef>
              <c:f>Metropolitana!$Q$3:$Q$4</c:f>
              <c:strCache>
                <c:ptCount val="2"/>
                <c:pt idx="0">
                  <c:v>2014</c:v>
                </c:pt>
                <c:pt idx="1">
                  <c:v>Mujer </c:v>
                </c:pt>
              </c:strCache>
            </c:strRef>
          </c:tx>
          <c:spPr>
            <a:solidFill>
              <a:schemeClr val="accent2"/>
            </a:solidFill>
            <a:ln>
              <a:noFill/>
            </a:ln>
            <a:effectLst/>
          </c:spPr>
          <c:invertIfNegative val="0"/>
          <c:cat>
            <c:strRef>
              <c:f>Metropolitana!$O$5:$O$13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Metropolitana!$Q$5:$Q$13</c:f>
              <c:numCache>
                <c:formatCode>General</c:formatCode>
                <c:ptCount val="9"/>
                <c:pt idx="0">
                  <c:v>-13021.828</c:v>
                </c:pt>
                <c:pt idx="1">
                  <c:v>-13578.95</c:v>
                </c:pt>
                <c:pt idx="2">
                  <c:v>-16618.246999999999</c:v>
                </c:pt>
                <c:pt idx="3">
                  <c:v>-14827.069</c:v>
                </c:pt>
                <c:pt idx="4">
                  <c:v>-13503.989</c:v>
                </c:pt>
                <c:pt idx="5">
                  <c:v>-12138.369000000001</c:v>
                </c:pt>
                <c:pt idx="6">
                  <c:v>-8357.4567999999999</c:v>
                </c:pt>
                <c:pt idx="7">
                  <c:v>-4771.4270999999999</c:v>
                </c:pt>
                <c:pt idx="8">
                  <c:v>-3182.6649000000002</c:v>
                </c:pt>
              </c:numCache>
            </c:numRef>
          </c:val>
          <c:extLst>
            <c:ext xmlns:c16="http://schemas.microsoft.com/office/drawing/2014/chart" uri="{C3380CC4-5D6E-409C-BE32-E72D297353CC}">
              <c16:uniqueId val="{00000001-8286-1D41-84B8-2B3EE03BF9C9}"/>
            </c:ext>
          </c:extLst>
        </c:ser>
        <c:dLbls>
          <c:showLegendKey val="0"/>
          <c:showVal val="0"/>
          <c:showCatName val="0"/>
          <c:showSerName val="0"/>
          <c:showPercent val="0"/>
          <c:showBubbleSize val="0"/>
        </c:dLbls>
        <c:gapWidth val="0"/>
        <c:overlap val="100"/>
        <c:axId val="904351520"/>
        <c:axId val="904231472"/>
      </c:barChart>
      <c:catAx>
        <c:axId val="9043515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904231472"/>
        <c:crosses val="autoZero"/>
        <c:auto val="1"/>
        <c:lblAlgn val="ctr"/>
        <c:lblOffset val="100"/>
        <c:noMultiLvlLbl val="0"/>
      </c:catAx>
      <c:valAx>
        <c:axId val="904231472"/>
        <c:scaling>
          <c:orientation val="minMax"/>
        </c:scaling>
        <c:delete val="1"/>
        <c:axPos val="b"/>
        <c:numFmt formatCode="General" sourceLinked="1"/>
        <c:majorTickMark val="none"/>
        <c:minorTickMark val="none"/>
        <c:tickLblPos val="nextTo"/>
        <c:crossAx val="9043515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Metropolitana 2024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tx>
            <c:strRef>
              <c:f>Metropolitana!$S$3:$S$4</c:f>
              <c:strCache>
                <c:ptCount val="2"/>
                <c:pt idx="0">
                  <c:v>2024</c:v>
                </c:pt>
                <c:pt idx="1">
                  <c:v>Hombre</c:v>
                </c:pt>
              </c:strCache>
            </c:strRef>
          </c:tx>
          <c:spPr>
            <a:solidFill>
              <a:schemeClr val="tx2"/>
            </a:solidFill>
            <a:ln>
              <a:noFill/>
            </a:ln>
            <a:effectLst/>
          </c:spPr>
          <c:invertIfNegative val="0"/>
          <c:cat>
            <c:strRef>
              <c:f>Metropolitana!$R$5:$R$13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Metropolitana!$S$5:$S$13</c:f>
              <c:numCache>
                <c:formatCode>General</c:formatCode>
                <c:ptCount val="9"/>
                <c:pt idx="0">
                  <c:v>12462.4056</c:v>
                </c:pt>
                <c:pt idx="1">
                  <c:v>12216.776099999999</c:v>
                </c:pt>
                <c:pt idx="2">
                  <c:v>15296.949000000001</c:v>
                </c:pt>
                <c:pt idx="3">
                  <c:v>18701.0841</c:v>
                </c:pt>
                <c:pt idx="4">
                  <c:v>14483.5036</c:v>
                </c:pt>
                <c:pt idx="5">
                  <c:v>11433.5694</c:v>
                </c:pt>
                <c:pt idx="6">
                  <c:v>8736.9481599999999</c:v>
                </c:pt>
                <c:pt idx="7">
                  <c:v>4762.9812899999997</c:v>
                </c:pt>
                <c:pt idx="8">
                  <c:v>1905.78289</c:v>
                </c:pt>
              </c:numCache>
            </c:numRef>
          </c:val>
          <c:extLst>
            <c:ext xmlns:c16="http://schemas.microsoft.com/office/drawing/2014/chart" uri="{C3380CC4-5D6E-409C-BE32-E72D297353CC}">
              <c16:uniqueId val="{00000000-3F14-FB4F-AE04-6D461FE7D73F}"/>
            </c:ext>
          </c:extLst>
        </c:ser>
        <c:ser>
          <c:idx val="1"/>
          <c:order val="1"/>
          <c:tx>
            <c:strRef>
              <c:f>Metropolitana!$T$3:$T$4</c:f>
              <c:strCache>
                <c:ptCount val="2"/>
                <c:pt idx="0">
                  <c:v>2024</c:v>
                </c:pt>
                <c:pt idx="1">
                  <c:v>Mujer </c:v>
                </c:pt>
              </c:strCache>
            </c:strRef>
          </c:tx>
          <c:spPr>
            <a:solidFill>
              <a:schemeClr val="accent2"/>
            </a:solidFill>
            <a:ln>
              <a:noFill/>
            </a:ln>
            <a:effectLst/>
          </c:spPr>
          <c:invertIfNegative val="0"/>
          <c:cat>
            <c:strRef>
              <c:f>Metropolitana!$R$5:$R$13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Metropolitana!$T$5:$T$13</c:f>
              <c:numCache>
                <c:formatCode>General</c:formatCode>
                <c:ptCount val="9"/>
                <c:pt idx="0">
                  <c:v>-11787.39</c:v>
                </c:pt>
                <c:pt idx="1">
                  <c:v>-11687.763000000001</c:v>
                </c:pt>
                <c:pt idx="2">
                  <c:v>-14353.703</c:v>
                </c:pt>
                <c:pt idx="3">
                  <c:v>-17061.955999999998</c:v>
                </c:pt>
                <c:pt idx="4">
                  <c:v>-13590.964</c:v>
                </c:pt>
                <c:pt idx="5">
                  <c:v>-11776.106</c:v>
                </c:pt>
                <c:pt idx="6">
                  <c:v>-9898.3165000000008</c:v>
                </c:pt>
                <c:pt idx="7">
                  <c:v>-6186.58</c:v>
                </c:pt>
                <c:pt idx="8">
                  <c:v>-3657.2215999999999</c:v>
                </c:pt>
              </c:numCache>
            </c:numRef>
          </c:val>
          <c:extLst>
            <c:ext xmlns:c16="http://schemas.microsoft.com/office/drawing/2014/chart" uri="{C3380CC4-5D6E-409C-BE32-E72D297353CC}">
              <c16:uniqueId val="{00000001-3F14-FB4F-AE04-6D461FE7D73F}"/>
            </c:ext>
          </c:extLst>
        </c:ser>
        <c:dLbls>
          <c:showLegendKey val="0"/>
          <c:showVal val="0"/>
          <c:showCatName val="0"/>
          <c:showSerName val="0"/>
          <c:showPercent val="0"/>
          <c:showBubbleSize val="0"/>
        </c:dLbls>
        <c:gapWidth val="0"/>
        <c:overlap val="100"/>
        <c:axId val="914134272"/>
        <c:axId val="657582064"/>
      </c:barChart>
      <c:catAx>
        <c:axId val="91413427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657582064"/>
        <c:crosses val="autoZero"/>
        <c:auto val="1"/>
        <c:lblAlgn val="ctr"/>
        <c:lblOffset val="100"/>
        <c:noMultiLvlLbl val="0"/>
      </c:catAx>
      <c:valAx>
        <c:axId val="657582064"/>
        <c:scaling>
          <c:orientation val="minMax"/>
          <c:max val="20000"/>
        </c:scaling>
        <c:delete val="1"/>
        <c:axPos val="b"/>
        <c:numFmt formatCode="General" sourceLinked="1"/>
        <c:majorTickMark val="none"/>
        <c:minorTickMark val="none"/>
        <c:tickLblPos val="nextTo"/>
        <c:crossAx val="9141342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Valparaíso 2014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tx>
            <c:strRef>
              <c:f>Valparaíso!$P$2:$P$3</c:f>
              <c:strCache>
                <c:ptCount val="2"/>
                <c:pt idx="0">
                  <c:v>2014</c:v>
                </c:pt>
                <c:pt idx="1">
                  <c:v>Hombre</c:v>
                </c:pt>
              </c:strCache>
            </c:strRef>
          </c:tx>
          <c:spPr>
            <a:solidFill>
              <a:schemeClr val="tx2"/>
            </a:solidFill>
            <a:ln>
              <a:noFill/>
            </a:ln>
            <a:effectLst/>
          </c:spPr>
          <c:invertIfNegative val="0"/>
          <c:cat>
            <c:strRef>
              <c:f>Valparaíso!$O$4:$O$12</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Valparaíso!$P$4:$P$12</c:f>
              <c:numCache>
                <c:formatCode>General</c:formatCode>
                <c:ptCount val="9"/>
                <c:pt idx="0">
                  <c:v>13579.8745</c:v>
                </c:pt>
                <c:pt idx="1">
                  <c:v>15041.446</c:v>
                </c:pt>
                <c:pt idx="2">
                  <c:v>16879.401300000001</c:v>
                </c:pt>
                <c:pt idx="3">
                  <c:v>14196.3768</c:v>
                </c:pt>
                <c:pt idx="4">
                  <c:v>12982.1016</c:v>
                </c:pt>
                <c:pt idx="5">
                  <c:v>12047.5347</c:v>
                </c:pt>
                <c:pt idx="6">
                  <c:v>8395.5125499999995</c:v>
                </c:pt>
                <c:pt idx="7">
                  <c:v>4658.1423299999997</c:v>
                </c:pt>
                <c:pt idx="8">
                  <c:v>2219.61031</c:v>
                </c:pt>
              </c:numCache>
            </c:numRef>
          </c:val>
          <c:extLst>
            <c:ext xmlns:c16="http://schemas.microsoft.com/office/drawing/2014/chart" uri="{C3380CC4-5D6E-409C-BE32-E72D297353CC}">
              <c16:uniqueId val="{00000000-DA77-2E43-80A6-D9F4BCFCEC7B}"/>
            </c:ext>
          </c:extLst>
        </c:ser>
        <c:ser>
          <c:idx val="1"/>
          <c:order val="1"/>
          <c:tx>
            <c:strRef>
              <c:f>Valparaíso!$Q$2:$Q$3</c:f>
              <c:strCache>
                <c:ptCount val="2"/>
                <c:pt idx="0">
                  <c:v>2014</c:v>
                </c:pt>
                <c:pt idx="1">
                  <c:v>Mujer </c:v>
                </c:pt>
              </c:strCache>
            </c:strRef>
          </c:tx>
          <c:spPr>
            <a:solidFill>
              <a:schemeClr val="accent2"/>
            </a:solidFill>
            <a:ln>
              <a:noFill/>
            </a:ln>
            <a:effectLst/>
          </c:spPr>
          <c:invertIfNegative val="0"/>
          <c:cat>
            <c:strRef>
              <c:f>Valparaíso!$O$4:$O$12</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Valparaíso!$Q$4:$Q$12</c:f>
              <c:numCache>
                <c:formatCode>General</c:formatCode>
                <c:ptCount val="9"/>
                <c:pt idx="0">
                  <c:v>-12461.115</c:v>
                </c:pt>
                <c:pt idx="1">
                  <c:v>-13757.623</c:v>
                </c:pt>
                <c:pt idx="2">
                  <c:v>-15453.51</c:v>
                </c:pt>
                <c:pt idx="3">
                  <c:v>-13479.333000000001</c:v>
                </c:pt>
                <c:pt idx="4">
                  <c:v>-13031.733</c:v>
                </c:pt>
                <c:pt idx="5">
                  <c:v>-12661.179</c:v>
                </c:pt>
                <c:pt idx="6">
                  <c:v>-9206.8251</c:v>
                </c:pt>
                <c:pt idx="7">
                  <c:v>-5991.9696000000004</c:v>
                </c:pt>
                <c:pt idx="8">
                  <c:v>-3956.7123000000001</c:v>
                </c:pt>
              </c:numCache>
            </c:numRef>
          </c:val>
          <c:extLst>
            <c:ext xmlns:c16="http://schemas.microsoft.com/office/drawing/2014/chart" uri="{C3380CC4-5D6E-409C-BE32-E72D297353CC}">
              <c16:uniqueId val="{00000001-DA77-2E43-80A6-D9F4BCFCEC7B}"/>
            </c:ext>
          </c:extLst>
        </c:ser>
        <c:dLbls>
          <c:showLegendKey val="0"/>
          <c:showVal val="0"/>
          <c:showCatName val="0"/>
          <c:showSerName val="0"/>
          <c:showPercent val="0"/>
          <c:showBubbleSize val="0"/>
        </c:dLbls>
        <c:gapWidth val="0"/>
        <c:overlap val="100"/>
        <c:axId val="864748800"/>
        <c:axId val="864704448"/>
      </c:barChart>
      <c:catAx>
        <c:axId val="8647488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864704448"/>
        <c:crosses val="autoZero"/>
        <c:auto val="1"/>
        <c:lblAlgn val="ctr"/>
        <c:lblOffset val="100"/>
        <c:noMultiLvlLbl val="0"/>
      </c:catAx>
      <c:valAx>
        <c:axId val="864704448"/>
        <c:scaling>
          <c:orientation val="minMax"/>
        </c:scaling>
        <c:delete val="1"/>
        <c:axPos val="b"/>
        <c:numFmt formatCode="General" sourceLinked="1"/>
        <c:majorTickMark val="none"/>
        <c:minorTickMark val="none"/>
        <c:tickLblPos val="nextTo"/>
        <c:crossAx val="8647488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Metropolitana 2034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tx>
            <c:strRef>
              <c:f>Metropolitana!$V$3:$V$4</c:f>
              <c:strCache>
                <c:ptCount val="2"/>
                <c:pt idx="0">
                  <c:v>2034</c:v>
                </c:pt>
                <c:pt idx="1">
                  <c:v>Hombre</c:v>
                </c:pt>
              </c:strCache>
            </c:strRef>
          </c:tx>
          <c:spPr>
            <a:solidFill>
              <a:schemeClr val="tx2"/>
            </a:solidFill>
            <a:ln>
              <a:noFill/>
            </a:ln>
            <a:effectLst/>
          </c:spPr>
          <c:invertIfNegative val="0"/>
          <c:cat>
            <c:strRef>
              <c:f>Metropolitana!$U$5:$U$13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Metropolitana!$V$5:$V$13</c:f>
              <c:numCache>
                <c:formatCode>General</c:formatCode>
                <c:ptCount val="9"/>
                <c:pt idx="0">
                  <c:v>11153.218999999999</c:v>
                </c:pt>
                <c:pt idx="1">
                  <c:v>11559.2435</c:v>
                </c:pt>
                <c:pt idx="2">
                  <c:v>12792.4175</c:v>
                </c:pt>
                <c:pt idx="3">
                  <c:v>14600.298500000001</c:v>
                </c:pt>
                <c:pt idx="4">
                  <c:v>17267.2408</c:v>
                </c:pt>
                <c:pt idx="5">
                  <c:v>13135.645</c:v>
                </c:pt>
                <c:pt idx="6">
                  <c:v>9833.4797799999997</c:v>
                </c:pt>
                <c:pt idx="7">
                  <c:v>6638.2495099999996</c:v>
                </c:pt>
                <c:pt idx="8">
                  <c:v>3020.20633</c:v>
                </c:pt>
              </c:numCache>
            </c:numRef>
          </c:val>
          <c:extLst>
            <c:ext xmlns:c16="http://schemas.microsoft.com/office/drawing/2014/chart" uri="{C3380CC4-5D6E-409C-BE32-E72D297353CC}">
              <c16:uniqueId val="{00000000-07EF-8F44-9948-EA6C6A834F3C}"/>
            </c:ext>
          </c:extLst>
        </c:ser>
        <c:ser>
          <c:idx val="1"/>
          <c:order val="1"/>
          <c:tx>
            <c:strRef>
              <c:f>Metropolitana!$W$3:$W$4</c:f>
              <c:strCache>
                <c:ptCount val="2"/>
                <c:pt idx="0">
                  <c:v>2034</c:v>
                </c:pt>
                <c:pt idx="1">
                  <c:v>Mujer </c:v>
                </c:pt>
              </c:strCache>
            </c:strRef>
          </c:tx>
          <c:spPr>
            <a:solidFill>
              <a:schemeClr val="accent2"/>
            </a:solidFill>
            <a:ln>
              <a:noFill/>
            </a:ln>
            <a:effectLst/>
          </c:spPr>
          <c:invertIfNegative val="0"/>
          <c:cat>
            <c:strRef>
              <c:f>Metropolitana!$U$5:$U$13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Metropolitana!$W$5:$W$13</c:f>
              <c:numCache>
                <c:formatCode>General</c:formatCode>
                <c:ptCount val="9"/>
                <c:pt idx="0">
                  <c:v>-10635.689</c:v>
                </c:pt>
                <c:pt idx="1">
                  <c:v>-11109.928</c:v>
                </c:pt>
                <c:pt idx="2">
                  <c:v>-12190.61</c:v>
                </c:pt>
                <c:pt idx="3">
                  <c:v>-13643.164000000001</c:v>
                </c:pt>
                <c:pt idx="4">
                  <c:v>-15845.325999999999</c:v>
                </c:pt>
                <c:pt idx="5">
                  <c:v>-12561.49</c:v>
                </c:pt>
                <c:pt idx="6">
                  <c:v>-10502.898999999999</c:v>
                </c:pt>
                <c:pt idx="7">
                  <c:v>-8230.7109</c:v>
                </c:pt>
                <c:pt idx="8">
                  <c:v>-5280.1815999999999</c:v>
                </c:pt>
              </c:numCache>
            </c:numRef>
          </c:val>
          <c:extLst>
            <c:ext xmlns:c16="http://schemas.microsoft.com/office/drawing/2014/chart" uri="{C3380CC4-5D6E-409C-BE32-E72D297353CC}">
              <c16:uniqueId val="{00000001-07EF-8F44-9948-EA6C6A834F3C}"/>
            </c:ext>
          </c:extLst>
        </c:ser>
        <c:dLbls>
          <c:showLegendKey val="0"/>
          <c:showVal val="0"/>
          <c:showCatName val="0"/>
          <c:showSerName val="0"/>
          <c:showPercent val="0"/>
          <c:showBubbleSize val="0"/>
        </c:dLbls>
        <c:gapWidth val="0"/>
        <c:overlap val="100"/>
        <c:axId val="225410656"/>
        <c:axId val="225072768"/>
      </c:barChart>
      <c:catAx>
        <c:axId val="22541065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225072768"/>
        <c:crosses val="autoZero"/>
        <c:auto val="1"/>
        <c:lblAlgn val="ctr"/>
        <c:lblOffset val="100"/>
        <c:noMultiLvlLbl val="0"/>
      </c:catAx>
      <c:valAx>
        <c:axId val="225072768"/>
        <c:scaling>
          <c:orientation val="minMax"/>
        </c:scaling>
        <c:delete val="1"/>
        <c:axPos val="b"/>
        <c:numFmt formatCode="General" sourceLinked="1"/>
        <c:majorTickMark val="none"/>
        <c:minorTickMark val="none"/>
        <c:tickLblPos val="nextTo"/>
        <c:crossAx val="2254106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Maule 2004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tx>
            <c:strRef>
              <c:f>Maule!$M$3:$M$4</c:f>
              <c:strCache>
                <c:ptCount val="2"/>
                <c:pt idx="0">
                  <c:v>2004</c:v>
                </c:pt>
                <c:pt idx="1">
                  <c:v>Hombre</c:v>
                </c:pt>
              </c:strCache>
            </c:strRef>
          </c:tx>
          <c:spPr>
            <a:solidFill>
              <a:schemeClr val="tx2"/>
            </a:solidFill>
            <a:ln>
              <a:noFill/>
            </a:ln>
            <a:effectLst/>
          </c:spPr>
          <c:invertIfNegative val="0"/>
          <c:cat>
            <c:strRef>
              <c:f>Maule!$L$5:$L$13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Maule!$M$5:$M$13</c:f>
              <c:numCache>
                <c:formatCode>General</c:formatCode>
                <c:ptCount val="9"/>
                <c:pt idx="0">
                  <c:v>16535.675726669531</c:v>
                </c:pt>
                <c:pt idx="1">
                  <c:v>18629.783754887267</c:v>
                </c:pt>
                <c:pt idx="2">
                  <c:v>15225.83620716764</c:v>
                </c:pt>
                <c:pt idx="3">
                  <c:v>15090.198215951614</c:v>
                </c:pt>
                <c:pt idx="4">
                  <c:v>13774.069454198592</c:v>
                </c:pt>
                <c:pt idx="5">
                  <c:v>9755.6629385436208</c:v>
                </c:pt>
                <c:pt idx="6">
                  <c:v>5972.8933658976321</c:v>
                </c:pt>
                <c:pt idx="7">
                  <c:v>3760.9668661754067</c:v>
                </c:pt>
                <c:pt idx="8">
                  <c:v>1254.9134705086949</c:v>
                </c:pt>
              </c:numCache>
            </c:numRef>
          </c:val>
          <c:extLst>
            <c:ext xmlns:c16="http://schemas.microsoft.com/office/drawing/2014/chart" uri="{C3380CC4-5D6E-409C-BE32-E72D297353CC}">
              <c16:uniqueId val="{00000000-DEEE-0B40-B22D-6170D94652DA}"/>
            </c:ext>
          </c:extLst>
        </c:ser>
        <c:ser>
          <c:idx val="1"/>
          <c:order val="1"/>
          <c:tx>
            <c:strRef>
              <c:f>Maule!$N$3:$N$4</c:f>
              <c:strCache>
                <c:ptCount val="2"/>
                <c:pt idx="0">
                  <c:v>2004</c:v>
                </c:pt>
                <c:pt idx="1">
                  <c:v>Mujer </c:v>
                </c:pt>
              </c:strCache>
            </c:strRef>
          </c:tx>
          <c:spPr>
            <a:solidFill>
              <a:schemeClr val="accent2"/>
            </a:solidFill>
            <a:ln>
              <a:noFill/>
            </a:ln>
            <a:effectLst/>
          </c:spPr>
          <c:invertIfNegative val="0"/>
          <c:cat>
            <c:strRef>
              <c:f>Maule!$L$5:$L$13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Maule!$N$5:$N$13</c:f>
              <c:numCache>
                <c:formatCode>General</c:formatCode>
                <c:ptCount val="9"/>
                <c:pt idx="0">
                  <c:v>-15695.55883425616</c:v>
                </c:pt>
                <c:pt idx="1">
                  <c:v>-17934.584397069062</c:v>
                </c:pt>
                <c:pt idx="2">
                  <c:v>-15107.050495673222</c:v>
                </c:pt>
                <c:pt idx="3">
                  <c:v>-15059.389609097843</c:v>
                </c:pt>
                <c:pt idx="4">
                  <c:v>-13630.184675574417</c:v>
                </c:pt>
                <c:pt idx="5">
                  <c:v>-9738.3624548257685</c:v>
                </c:pt>
                <c:pt idx="6">
                  <c:v>-6437.949670103776</c:v>
                </c:pt>
                <c:pt idx="7">
                  <c:v>-4488.619409170783</c:v>
                </c:pt>
                <c:pt idx="8">
                  <c:v>-1908.3004542289709</c:v>
                </c:pt>
              </c:numCache>
            </c:numRef>
          </c:val>
          <c:extLst>
            <c:ext xmlns:c16="http://schemas.microsoft.com/office/drawing/2014/chart" uri="{C3380CC4-5D6E-409C-BE32-E72D297353CC}">
              <c16:uniqueId val="{00000001-DEEE-0B40-B22D-6170D94652DA}"/>
            </c:ext>
          </c:extLst>
        </c:ser>
        <c:dLbls>
          <c:showLegendKey val="0"/>
          <c:showVal val="0"/>
          <c:showCatName val="0"/>
          <c:showSerName val="0"/>
          <c:showPercent val="0"/>
          <c:showBubbleSize val="0"/>
        </c:dLbls>
        <c:gapWidth val="0"/>
        <c:overlap val="100"/>
        <c:axId val="241391040"/>
        <c:axId val="241950704"/>
      </c:barChart>
      <c:catAx>
        <c:axId val="2413910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241950704"/>
        <c:crosses val="autoZero"/>
        <c:auto val="1"/>
        <c:lblAlgn val="ctr"/>
        <c:lblOffset val="100"/>
        <c:noMultiLvlLbl val="0"/>
      </c:catAx>
      <c:valAx>
        <c:axId val="241950704"/>
        <c:scaling>
          <c:orientation val="minMax"/>
          <c:max val="20000"/>
        </c:scaling>
        <c:delete val="1"/>
        <c:axPos val="b"/>
        <c:numFmt formatCode="General" sourceLinked="1"/>
        <c:majorTickMark val="none"/>
        <c:minorTickMark val="none"/>
        <c:tickLblPos val="nextTo"/>
        <c:crossAx val="2413910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Maule 2014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tx>
            <c:strRef>
              <c:f>Maule!$P$3:$P$4</c:f>
              <c:strCache>
                <c:ptCount val="2"/>
                <c:pt idx="0">
                  <c:v>2014</c:v>
                </c:pt>
                <c:pt idx="1">
                  <c:v>Hombre</c:v>
                </c:pt>
              </c:strCache>
            </c:strRef>
          </c:tx>
          <c:spPr>
            <a:solidFill>
              <a:schemeClr val="tx2"/>
            </a:solidFill>
            <a:ln>
              <a:noFill/>
            </a:ln>
            <a:effectLst/>
          </c:spPr>
          <c:invertIfNegative val="0"/>
          <c:cat>
            <c:strRef>
              <c:f>Maule!$O$5:$O$13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Maule!$P$5:$P$13</c:f>
              <c:numCache>
                <c:formatCode>General</c:formatCode>
                <c:ptCount val="9"/>
                <c:pt idx="0">
                  <c:v>14034.858647168046</c:v>
                </c:pt>
                <c:pt idx="1">
                  <c:v>15399.518807040855</c:v>
                </c:pt>
                <c:pt idx="2">
                  <c:v>14715.364571832353</c:v>
                </c:pt>
                <c:pt idx="3">
                  <c:v>14383.176295966312</c:v>
                </c:pt>
                <c:pt idx="4">
                  <c:v>14034.090581790324</c:v>
                </c:pt>
                <c:pt idx="5">
                  <c:v>12533.482850060196</c:v>
                </c:pt>
                <c:pt idx="6">
                  <c:v>8476.9455576058645</c:v>
                </c:pt>
                <c:pt idx="7">
                  <c:v>4412.919627718712</c:v>
                </c:pt>
                <c:pt idx="8">
                  <c:v>2009.6430608173368</c:v>
                </c:pt>
              </c:numCache>
            </c:numRef>
          </c:val>
          <c:extLst>
            <c:ext xmlns:c16="http://schemas.microsoft.com/office/drawing/2014/chart" uri="{C3380CC4-5D6E-409C-BE32-E72D297353CC}">
              <c16:uniqueId val="{00000000-ED74-064A-8238-C0CFB279245A}"/>
            </c:ext>
          </c:extLst>
        </c:ser>
        <c:ser>
          <c:idx val="1"/>
          <c:order val="1"/>
          <c:tx>
            <c:strRef>
              <c:f>Maule!$Q$3:$Q$4</c:f>
              <c:strCache>
                <c:ptCount val="2"/>
                <c:pt idx="0">
                  <c:v>2014</c:v>
                </c:pt>
                <c:pt idx="1">
                  <c:v>Mujer </c:v>
                </c:pt>
              </c:strCache>
            </c:strRef>
          </c:tx>
          <c:spPr>
            <a:solidFill>
              <a:schemeClr val="accent2"/>
            </a:solidFill>
            <a:ln>
              <a:noFill/>
            </a:ln>
            <a:effectLst/>
          </c:spPr>
          <c:invertIfNegative val="0"/>
          <c:cat>
            <c:strRef>
              <c:f>Maule!$O$5:$O$13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Maule!$Q$5:$Q$13</c:f>
              <c:numCache>
                <c:formatCode>General</c:formatCode>
                <c:ptCount val="9"/>
                <c:pt idx="0">
                  <c:v>-13141.452957937941</c:v>
                </c:pt>
                <c:pt idx="1">
                  <c:v>-14480.843706002517</c:v>
                </c:pt>
                <c:pt idx="2">
                  <c:v>-14889.961945094876</c:v>
                </c:pt>
                <c:pt idx="3">
                  <c:v>-14227.455549704784</c:v>
                </c:pt>
                <c:pt idx="4">
                  <c:v>-13986.764810229637</c:v>
                </c:pt>
                <c:pt idx="5">
                  <c:v>-12383.155756224536</c:v>
                </c:pt>
                <c:pt idx="6">
                  <c:v>-8713.6022944979104</c:v>
                </c:pt>
                <c:pt idx="7">
                  <c:v>-5170.6495475611628</c:v>
                </c:pt>
                <c:pt idx="8">
                  <c:v>-3006.113432746638</c:v>
                </c:pt>
              </c:numCache>
            </c:numRef>
          </c:val>
          <c:extLst>
            <c:ext xmlns:c16="http://schemas.microsoft.com/office/drawing/2014/chart" uri="{C3380CC4-5D6E-409C-BE32-E72D297353CC}">
              <c16:uniqueId val="{00000001-ED74-064A-8238-C0CFB279245A}"/>
            </c:ext>
          </c:extLst>
        </c:ser>
        <c:dLbls>
          <c:showLegendKey val="0"/>
          <c:showVal val="0"/>
          <c:showCatName val="0"/>
          <c:showSerName val="0"/>
          <c:showPercent val="0"/>
          <c:showBubbleSize val="0"/>
        </c:dLbls>
        <c:gapWidth val="0"/>
        <c:overlap val="100"/>
        <c:axId val="183805264"/>
        <c:axId val="183901792"/>
      </c:barChart>
      <c:catAx>
        <c:axId val="1838052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183901792"/>
        <c:crosses val="autoZero"/>
        <c:auto val="1"/>
        <c:lblAlgn val="ctr"/>
        <c:lblOffset val="100"/>
        <c:noMultiLvlLbl val="0"/>
      </c:catAx>
      <c:valAx>
        <c:axId val="183901792"/>
        <c:scaling>
          <c:orientation val="minMax"/>
        </c:scaling>
        <c:delete val="1"/>
        <c:axPos val="b"/>
        <c:numFmt formatCode="General" sourceLinked="1"/>
        <c:majorTickMark val="none"/>
        <c:minorTickMark val="none"/>
        <c:tickLblPos val="nextTo"/>
        <c:crossAx val="1838052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Maule 2024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tx>
            <c:strRef>
              <c:f>Maule!$S$3:$S$4</c:f>
              <c:strCache>
                <c:ptCount val="2"/>
                <c:pt idx="0">
                  <c:v>2024</c:v>
                </c:pt>
                <c:pt idx="1">
                  <c:v>Hombre</c:v>
                </c:pt>
              </c:strCache>
            </c:strRef>
          </c:tx>
          <c:spPr>
            <a:solidFill>
              <a:schemeClr val="tx2"/>
            </a:solidFill>
            <a:ln>
              <a:noFill/>
            </a:ln>
            <a:effectLst/>
          </c:spPr>
          <c:invertIfNegative val="0"/>
          <c:cat>
            <c:strRef>
              <c:f>Maule!$R$5:$R$13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Maule!$S$5:$S$13</c:f>
              <c:numCache>
                <c:formatCode>General</c:formatCode>
                <c:ptCount val="9"/>
                <c:pt idx="0">
                  <c:v>12488.851106527678</c:v>
                </c:pt>
                <c:pt idx="1">
                  <c:v>13433.894029767545</c:v>
                </c:pt>
                <c:pt idx="2">
                  <c:v>12913.03166285746</c:v>
                </c:pt>
                <c:pt idx="3">
                  <c:v>14347.232287195497</c:v>
                </c:pt>
                <c:pt idx="4">
                  <c:v>13540.331122136129</c:v>
                </c:pt>
                <c:pt idx="5">
                  <c:v>12834.292602709182</c:v>
                </c:pt>
                <c:pt idx="6">
                  <c:v>10951.00061318914</c:v>
                </c:pt>
                <c:pt idx="7">
                  <c:v>6604.1515692067569</c:v>
                </c:pt>
                <c:pt idx="8">
                  <c:v>2887.2150064106136</c:v>
                </c:pt>
              </c:numCache>
            </c:numRef>
          </c:val>
          <c:extLst>
            <c:ext xmlns:c16="http://schemas.microsoft.com/office/drawing/2014/chart" uri="{C3380CC4-5D6E-409C-BE32-E72D297353CC}">
              <c16:uniqueId val="{00000000-2C52-404E-8D58-7603297C73FE}"/>
            </c:ext>
          </c:extLst>
        </c:ser>
        <c:ser>
          <c:idx val="1"/>
          <c:order val="1"/>
          <c:tx>
            <c:strRef>
              <c:f>Maule!$T$3:$T$4</c:f>
              <c:strCache>
                <c:ptCount val="2"/>
                <c:pt idx="0">
                  <c:v>2024</c:v>
                </c:pt>
                <c:pt idx="1">
                  <c:v>Mujer </c:v>
                </c:pt>
              </c:strCache>
            </c:strRef>
          </c:tx>
          <c:spPr>
            <a:solidFill>
              <a:schemeClr val="accent2"/>
            </a:solidFill>
            <a:ln>
              <a:noFill/>
            </a:ln>
            <a:effectLst/>
          </c:spPr>
          <c:invertIfNegative val="0"/>
          <c:cat>
            <c:strRef>
              <c:f>Maule!$R$5:$R$13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Maule!$T$5:$T$13</c:f>
              <c:numCache>
                <c:formatCode>General</c:formatCode>
                <c:ptCount val="9"/>
                <c:pt idx="0">
                  <c:v>-11569.671569102944</c:v>
                </c:pt>
                <c:pt idx="1">
                  <c:v>-12414.079145858906</c:v>
                </c:pt>
                <c:pt idx="2">
                  <c:v>-12398.191104703863</c:v>
                </c:pt>
                <c:pt idx="3">
                  <c:v>-14295.724946231525</c:v>
                </c:pt>
                <c:pt idx="4">
                  <c:v>-13571.06302702305</c:v>
                </c:pt>
                <c:pt idx="5">
                  <c:v>-12924.670615820474</c:v>
                </c:pt>
                <c:pt idx="6">
                  <c:v>-11265.959119233896</c:v>
                </c:pt>
                <c:pt idx="7">
                  <c:v>-7372.5528235557767</c:v>
                </c:pt>
                <c:pt idx="8">
                  <c:v>-4188.0876484695636</c:v>
                </c:pt>
              </c:numCache>
            </c:numRef>
          </c:val>
          <c:extLst>
            <c:ext xmlns:c16="http://schemas.microsoft.com/office/drawing/2014/chart" uri="{C3380CC4-5D6E-409C-BE32-E72D297353CC}">
              <c16:uniqueId val="{00000001-2C52-404E-8D58-7603297C73FE}"/>
            </c:ext>
          </c:extLst>
        </c:ser>
        <c:dLbls>
          <c:showLegendKey val="0"/>
          <c:showVal val="0"/>
          <c:showCatName val="0"/>
          <c:showSerName val="0"/>
          <c:showPercent val="0"/>
          <c:showBubbleSize val="0"/>
        </c:dLbls>
        <c:gapWidth val="0"/>
        <c:overlap val="100"/>
        <c:axId val="224850672"/>
        <c:axId val="225051488"/>
      </c:barChart>
      <c:catAx>
        <c:axId val="22485067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225051488"/>
        <c:crosses val="autoZero"/>
        <c:auto val="1"/>
        <c:lblAlgn val="ctr"/>
        <c:lblOffset val="100"/>
        <c:noMultiLvlLbl val="0"/>
      </c:catAx>
      <c:valAx>
        <c:axId val="225051488"/>
        <c:scaling>
          <c:orientation val="minMax"/>
        </c:scaling>
        <c:delete val="1"/>
        <c:axPos val="b"/>
        <c:numFmt formatCode="General" sourceLinked="1"/>
        <c:majorTickMark val="none"/>
        <c:minorTickMark val="none"/>
        <c:tickLblPos val="nextTo"/>
        <c:crossAx val="2248506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Maule 2034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tx>
            <c:strRef>
              <c:f>Maule!$V$3:$V$4</c:f>
              <c:strCache>
                <c:ptCount val="2"/>
                <c:pt idx="0">
                  <c:v>2034</c:v>
                </c:pt>
                <c:pt idx="1">
                  <c:v>Hombre</c:v>
                </c:pt>
              </c:strCache>
            </c:strRef>
          </c:tx>
          <c:spPr>
            <a:solidFill>
              <a:schemeClr val="tx2"/>
            </a:solidFill>
            <a:ln>
              <a:noFill/>
            </a:ln>
            <a:effectLst/>
          </c:spPr>
          <c:invertIfNegative val="0"/>
          <c:cat>
            <c:strRef>
              <c:f>Maule!$U$5:$U$13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Maule!$V$5:$V$13</c:f>
              <c:numCache>
                <c:formatCode>General</c:formatCode>
                <c:ptCount val="9"/>
                <c:pt idx="0">
                  <c:v>10952.904860813036</c:v>
                </c:pt>
                <c:pt idx="1">
                  <c:v>12368.867246536976</c:v>
                </c:pt>
                <c:pt idx="2">
                  <c:v>11555.798949786784</c:v>
                </c:pt>
                <c:pt idx="3">
                  <c:v>12788.557839843306</c:v>
                </c:pt>
                <c:pt idx="4">
                  <c:v>13781.211609904829</c:v>
                </c:pt>
                <c:pt idx="5">
                  <c:v>12788.228928720024</c:v>
                </c:pt>
                <c:pt idx="6">
                  <c:v>11673.713587482958</c:v>
                </c:pt>
                <c:pt idx="7">
                  <c:v>8986.0163435937156</c:v>
                </c:pt>
                <c:pt idx="8">
                  <c:v>5104.7006333183681</c:v>
                </c:pt>
              </c:numCache>
            </c:numRef>
          </c:val>
          <c:extLst>
            <c:ext xmlns:c16="http://schemas.microsoft.com/office/drawing/2014/chart" uri="{C3380CC4-5D6E-409C-BE32-E72D297353CC}">
              <c16:uniqueId val="{00000000-3429-5F4C-BEB4-A62512585DAB}"/>
            </c:ext>
          </c:extLst>
        </c:ser>
        <c:ser>
          <c:idx val="1"/>
          <c:order val="1"/>
          <c:tx>
            <c:strRef>
              <c:f>Maule!$W$3:$W$4</c:f>
              <c:strCache>
                <c:ptCount val="2"/>
                <c:pt idx="0">
                  <c:v>2034</c:v>
                </c:pt>
                <c:pt idx="1">
                  <c:v>Mujer </c:v>
                </c:pt>
              </c:strCache>
            </c:strRef>
          </c:tx>
          <c:spPr>
            <a:solidFill>
              <a:schemeClr val="accent2"/>
            </a:solidFill>
            <a:ln>
              <a:noFill/>
            </a:ln>
            <a:effectLst/>
          </c:spPr>
          <c:invertIfNegative val="0"/>
          <c:cat>
            <c:strRef>
              <c:f>Maule!$U$5:$U$13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Maule!$W$5:$W$13</c:f>
              <c:numCache>
                <c:formatCode>General</c:formatCode>
                <c:ptCount val="9"/>
                <c:pt idx="0">
                  <c:v>-10018.274193849658</c:v>
                </c:pt>
                <c:pt idx="1">
                  <c:v>-11303.538406938591</c:v>
                </c:pt>
                <c:pt idx="2">
                  <c:v>-10858.357875336998</c:v>
                </c:pt>
                <c:pt idx="3">
                  <c:v>-12105.485993935583</c:v>
                </c:pt>
                <c:pt idx="4">
                  <c:v>-13912.047270078265</c:v>
                </c:pt>
                <c:pt idx="5">
                  <c:v>-12967.361729417404</c:v>
                </c:pt>
                <c:pt idx="6">
                  <c:v>-12135.216581885199</c:v>
                </c:pt>
                <c:pt idx="7">
                  <c:v>-9862.1496927320386</c:v>
                </c:pt>
                <c:pt idx="8">
                  <c:v>-6837.5682558262606</c:v>
                </c:pt>
              </c:numCache>
            </c:numRef>
          </c:val>
          <c:extLst>
            <c:ext xmlns:c16="http://schemas.microsoft.com/office/drawing/2014/chart" uri="{C3380CC4-5D6E-409C-BE32-E72D297353CC}">
              <c16:uniqueId val="{00000001-3429-5F4C-BEB4-A62512585DAB}"/>
            </c:ext>
          </c:extLst>
        </c:ser>
        <c:dLbls>
          <c:showLegendKey val="0"/>
          <c:showVal val="0"/>
          <c:showCatName val="0"/>
          <c:showSerName val="0"/>
          <c:showPercent val="0"/>
          <c:showBubbleSize val="0"/>
        </c:dLbls>
        <c:gapWidth val="0"/>
        <c:overlap val="100"/>
        <c:axId val="613616368"/>
        <c:axId val="537826096"/>
      </c:barChart>
      <c:catAx>
        <c:axId val="61361636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537826096"/>
        <c:crosses val="autoZero"/>
        <c:auto val="1"/>
        <c:lblAlgn val="ctr"/>
        <c:lblOffset val="100"/>
        <c:noMultiLvlLbl val="0"/>
      </c:catAx>
      <c:valAx>
        <c:axId val="537826096"/>
        <c:scaling>
          <c:orientation val="minMax"/>
        </c:scaling>
        <c:delete val="1"/>
        <c:axPos val="b"/>
        <c:numFmt formatCode="General" sourceLinked="1"/>
        <c:majorTickMark val="none"/>
        <c:minorTickMark val="none"/>
        <c:tickLblPos val="nextTo"/>
        <c:crossAx val="6136163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Magallanes 2004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tx>
            <c:strRef>
              <c:f>Magallanes!$M$4:$M$5</c:f>
              <c:strCache>
                <c:ptCount val="2"/>
                <c:pt idx="0">
                  <c:v>2004</c:v>
                </c:pt>
                <c:pt idx="1">
                  <c:v>Hombre</c:v>
                </c:pt>
              </c:strCache>
            </c:strRef>
          </c:tx>
          <c:spPr>
            <a:solidFill>
              <a:schemeClr val="tx2"/>
            </a:solidFill>
            <a:ln>
              <a:noFill/>
            </a:ln>
            <a:effectLst/>
          </c:spPr>
          <c:invertIfNegative val="0"/>
          <c:cat>
            <c:strRef>
              <c:f>Magallanes!$L$6:$L$14</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Magallanes!$M$6:$M$14</c:f>
              <c:numCache>
                <c:formatCode>General</c:formatCode>
                <c:ptCount val="9"/>
                <c:pt idx="0">
                  <c:v>15347.752386535987</c:v>
                </c:pt>
                <c:pt idx="1">
                  <c:v>16576.388269331259</c:v>
                </c:pt>
                <c:pt idx="2">
                  <c:v>15643.440690279247</c:v>
                </c:pt>
                <c:pt idx="3">
                  <c:v>15470.106167395268</c:v>
                </c:pt>
                <c:pt idx="4">
                  <c:v>15517.263353768116</c:v>
                </c:pt>
                <c:pt idx="5">
                  <c:v>10698.308713883331</c:v>
                </c:pt>
                <c:pt idx="6">
                  <c:v>6070.531856591173</c:v>
                </c:pt>
                <c:pt idx="7">
                  <c:v>3436.1020124647916</c:v>
                </c:pt>
                <c:pt idx="8">
                  <c:v>1240.1065497508316</c:v>
                </c:pt>
              </c:numCache>
            </c:numRef>
          </c:val>
          <c:extLst>
            <c:ext xmlns:c16="http://schemas.microsoft.com/office/drawing/2014/chart" uri="{C3380CC4-5D6E-409C-BE32-E72D297353CC}">
              <c16:uniqueId val="{00000000-C169-B24A-9BFA-D62D09CDF368}"/>
            </c:ext>
          </c:extLst>
        </c:ser>
        <c:ser>
          <c:idx val="1"/>
          <c:order val="1"/>
          <c:tx>
            <c:strRef>
              <c:f>Magallanes!$N$4:$N$5</c:f>
              <c:strCache>
                <c:ptCount val="2"/>
                <c:pt idx="0">
                  <c:v>2004</c:v>
                </c:pt>
                <c:pt idx="1">
                  <c:v>Mujer </c:v>
                </c:pt>
              </c:strCache>
            </c:strRef>
          </c:tx>
          <c:spPr>
            <a:solidFill>
              <a:schemeClr val="accent2"/>
            </a:solidFill>
            <a:ln>
              <a:noFill/>
            </a:ln>
            <a:effectLst/>
          </c:spPr>
          <c:invertIfNegative val="0"/>
          <c:cat>
            <c:strRef>
              <c:f>Magallanes!$L$6:$L$14</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Magallanes!$N$6:$N$14</c:f>
              <c:numCache>
                <c:formatCode>General</c:formatCode>
                <c:ptCount val="9"/>
                <c:pt idx="0">
                  <c:v>-15535.315346279429</c:v>
                </c:pt>
                <c:pt idx="1">
                  <c:v>-16446.124763705102</c:v>
                </c:pt>
                <c:pt idx="2">
                  <c:v>-14715.719063545152</c:v>
                </c:pt>
                <c:pt idx="3">
                  <c:v>-15170.462807513846</c:v>
                </c:pt>
                <c:pt idx="4">
                  <c:v>-15093.790897193543</c:v>
                </c:pt>
                <c:pt idx="5">
                  <c:v>-9911.8273031316512</c:v>
                </c:pt>
                <c:pt idx="6">
                  <c:v>-6686.3193517257796</c:v>
                </c:pt>
                <c:pt idx="7">
                  <c:v>-4528.9304268510323</c:v>
                </c:pt>
                <c:pt idx="8">
                  <c:v>-1911.5100400544636</c:v>
                </c:pt>
              </c:numCache>
            </c:numRef>
          </c:val>
          <c:extLst>
            <c:ext xmlns:c16="http://schemas.microsoft.com/office/drawing/2014/chart" uri="{C3380CC4-5D6E-409C-BE32-E72D297353CC}">
              <c16:uniqueId val="{00000001-C169-B24A-9BFA-D62D09CDF368}"/>
            </c:ext>
          </c:extLst>
        </c:ser>
        <c:dLbls>
          <c:showLegendKey val="0"/>
          <c:showVal val="0"/>
          <c:showCatName val="0"/>
          <c:showSerName val="0"/>
          <c:showPercent val="0"/>
          <c:showBubbleSize val="0"/>
        </c:dLbls>
        <c:gapWidth val="0"/>
        <c:overlap val="100"/>
        <c:axId val="552376608"/>
        <c:axId val="1611255647"/>
      </c:barChart>
      <c:catAx>
        <c:axId val="55237660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1611255647"/>
        <c:crosses val="autoZero"/>
        <c:auto val="1"/>
        <c:lblAlgn val="ctr"/>
        <c:lblOffset val="100"/>
        <c:noMultiLvlLbl val="0"/>
      </c:catAx>
      <c:valAx>
        <c:axId val="1611255647"/>
        <c:scaling>
          <c:orientation val="minMax"/>
        </c:scaling>
        <c:delete val="1"/>
        <c:axPos val="b"/>
        <c:numFmt formatCode="General" sourceLinked="1"/>
        <c:majorTickMark val="none"/>
        <c:minorTickMark val="none"/>
        <c:tickLblPos val="nextTo"/>
        <c:crossAx val="552376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Magallanes 2014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tx>
            <c:strRef>
              <c:f>Magallanes!$P$4:$P$5</c:f>
              <c:strCache>
                <c:ptCount val="2"/>
                <c:pt idx="0">
                  <c:v>2014</c:v>
                </c:pt>
                <c:pt idx="1">
                  <c:v>Hombre</c:v>
                </c:pt>
              </c:strCache>
            </c:strRef>
          </c:tx>
          <c:spPr>
            <a:solidFill>
              <a:schemeClr val="tx2"/>
            </a:solidFill>
            <a:ln>
              <a:noFill/>
            </a:ln>
            <a:effectLst/>
          </c:spPr>
          <c:invertIfNegative val="0"/>
          <c:cat>
            <c:strRef>
              <c:f>Magallanes!$O$6:$O$14</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Magallanes!$P$6:$P$14</c:f>
              <c:numCache>
                <c:formatCode>General</c:formatCode>
                <c:ptCount val="9"/>
                <c:pt idx="0">
                  <c:v>13262.47416592855</c:v>
                </c:pt>
                <c:pt idx="1">
                  <c:v>14633.599055211102</c:v>
                </c:pt>
                <c:pt idx="2">
                  <c:v>15505.166814289931</c:v>
                </c:pt>
                <c:pt idx="3">
                  <c:v>15564.216120460584</c:v>
                </c:pt>
                <c:pt idx="4">
                  <c:v>13577.797460879834</c:v>
                </c:pt>
                <c:pt idx="5">
                  <c:v>13111.307942131682</c:v>
                </c:pt>
                <c:pt idx="6">
                  <c:v>8497.195157956894</c:v>
                </c:pt>
                <c:pt idx="7">
                  <c:v>4022.4387363448482</c:v>
                </c:pt>
                <c:pt idx="8">
                  <c:v>1825.8045467965751</c:v>
                </c:pt>
              </c:numCache>
            </c:numRef>
          </c:val>
          <c:extLst>
            <c:ext xmlns:c16="http://schemas.microsoft.com/office/drawing/2014/chart" uri="{C3380CC4-5D6E-409C-BE32-E72D297353CC}">
              <c16:uniqueId val="{00000000-5767-9340-8FDE-98F612DF3996}"/>
            </c:ext>
          </c:extLst>
        </c:ser>
        <c:ser>
          <c:idx val="1"/>
          <c:order val="1"/>
          <c:tx>
            <c:strRef>
              <c:f>Magallanes!$Q$4:$Q$5</c:f>
              <c:strCache>
                <c:ptCount val="2"/>
                <c:pt idx="0">
                  <c:v>2014</c:v>
                </c:pt>
                <c:pt idx="1">
                  <c:v>Mujer </c:v>
                </c:pt>
              </c:strCache>
            </c:strRef>
          </c:tx>
          <c:spPr>
            <a:solidFill>
              <a:schemeClr val="accent2"/>
            </a:solidFill>
            <a:ln>
              <a:noFill/>
            </a:ln>
            <a:effectLst/>
          </c:spPr>
          <c:invertIfNegative val="0"/>
          <c:cat>
            <c:strRef>
              <c:f>Magallanes!$O$6:$O$14</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Magallanes!$Q$6:$Q$14</c:f>
              <c:numCache>
                <c:formatCode>General</c:formatCode>
                <c:ptCount val="9"/>
                <c:pt idx="0">
                  <c:v>-13264.058679706601</c:v>
                </c:pt>
                <c:pt idx="1">
                  <c:v>-13754.278728606356</c:v>
                </c:pt>
                <c:pt idx="2">
                  <c:v>-14753.056234718826</c:v>
                </c:pt>
                <c:pt idx="3">
                  <c:v>-15328.850855745721</c:v>
                </c:pt>
                <c:pt idx="4">
                  <c:v>-13584.352078239608</c:v>
                </c:pt>
                <c:pt idx="5">
                  <c:v>-13024.449877750611</c:v>
                </c:pt>
                <c:pt idx="6">
                  <c:v>-8256.7237163814189</c:v>
                </c:pt>
                <c:pt idx="7">
                  <c:v>-5046.4547677261617</c:v>
                </c:pt>
                <c:pt idx="8">
                  <c:v>-2987.7750611246943</c:v>
                </c:pt>
              </c:numCache>
            </c:numRef>
          </c:val>
          <c:extLst>
            <c:ext xmlns:c16="http://schemas.microsoft.com/office/drawing/2014/chart" uri="{C3380CC4-5D6E-409C-BE32-E72D297353CC}">
              <c16:uniqueId val="{00000001-5767-9340-8FDE-98F612DF3996}"/>
            </c:ext>
          </c:extLst>
        </c:ser>
        <c:dLbls>
          <c:showLegendKey val="0"/>
          <c:showVal val="0"/>
          <c:showCatName val="0"/>
          <c:showSerName val="0"/>
          <c:showPercent val="0"/>
          <c:showBubbleSize val="0"/>
        </c:dLbls>
        <c:gapWidth val="0"/>
        <c:overlap val="100"/>
        <c:axId val="537651248"/>
        <c:axId val="598936272"/>
      </c:barChart>
      <c:catAx>
        <c:axId val="5376512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598936272"/>
        <c:crosses val="autoZero"/>
        <c:auto val="1"/>
        <c:lblAlgn val="ctr"/>
        <c:lblOffset val="100"/>
        <c:noMultiLvlLbl val="0"/>
      </c:catAx>
      <c:valAx>
        <c:axId val="598936272"/>
        <c:scaling>
          <c:orientation val="minMax"/>
        </c:scaling>
        <c:delete val="1"/>
        <c:axPos val="b"/>
        <c:numFmt formatCode="General" sourceLinked="1"/>
        <c:majorTickMark val="none"/>
        <c:minorTickMark val="none"/>
        <c:tickLblPos val="nextTo"/>
        <c:crossAx val="537651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Magallanes 2024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tx>
            <c:strRef>
              <c:f>Magallanes!$S$4:$S$5</c:f>
              <c:strCache>
                <c:ptCount val="2"/>
                <c:pt idx="0">
                  <c:v>2024</c:v>
                </c:pt>
                <c:pt idx="1">
                  <c:v>Hombre</c:v>
                </c:pt>
              </c:strCache>
            </c:strRef>
          </c:tx>
          <c:spPr>
            <a:solidFill>
              <a:schemeClr val="tx2"/>
            </a:solidFill>
            <a:ln>
              <a:noFill/>
            </a:ln>
            <a:effectLst/>
          </c:spPr>
          <c:invertIfNegative val="0"/>
          <c:cat>
            <c:strRef>
              <c:f>Magallanes!$R$6:$R$14</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Magallanes!$S$6:$S$14</c:f>
              <c:numCache>
                <c:formatCode>General</c:formatCode>
                <c:ptCount val="9"/>
                <c:pt idx="0">
                  <c:v>10915.409864200974</c:v>
                </c:pt>
                <c:pt idx="1">
                  <c:v>12644.541222405767</c:v>
                </c:pt>
                <c:pt idx="2">
                  <c:v>14487.374766695988</c:v>
                </c:pt>
                <c:pt idx="3">
                  <c:v>16943.771050994357</c:v>
                </c:pt>
                <c:pt idx="4">
                  <c:v>14331.838757428186</c:v>
                </c:pt>
                <c:pt idx="5">
                  <c:v>11658.764722287773</c:v>
                </c:pt>
                <c:pt idx="6">
                  <c:v>10630.081736854525</c:v>
                </c:pt>
                <c:pt idx="7">
                  <c:v>5920.0223113723641</c:v>
                </c:pt>
                <c:pt idx="8">
                  <c:v>2468.1955677600668</c:v>
                </c:pt>
              </c:numCache>
            </c:numRef>
          </c:val>
          <c:extLst>
            <c:ext xmlns:c16="http://schemas.microsoft.com/office/drawing/2014/chart" uri="{C3380CC4-5D6E-409C-BE32-E72D297353CC}">
              <c16:uniqueId val="{00000000-0D78-0241-9BC0-2D9DCCF0D8E0}"/>
            </c:ext>
          </c:extLst>
        </c:ser>
        <c:ser>
          <c:idx val="1"/>
          <c:order val="1"/>
          <c:tx>
            <c:strRef>
              <c:f>Magallanes!$T$4:$T$5</c:f>
              <c:strCache>
                <c:ptCount val="2"/>
                <c:pt idx="0">
                  <c:v>2024</c:v>
                </c:pt>
                <c:pt idx="1">
                  <c:v>Mujer </c:v>
                </c:pt>
              </c:strCache>
            </c:strRef>
          </c:tx>
          <c:spPr>
            <a:solidFill>
              <a:schemeClr val="accent2"/>
            </a:solidFill>
            <a:ln>
              <a:noFill/>
            </a:ln>
            <a:effectLst/>
          </c:spPr>
          <c:invertIfNegative val="0"/>
          <c:cat>
            <c:strRef>
              <c:f>Magallanes!$R$6:$R$14</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Magallanes!$T$6:$T$14</c:f>
              <c:numCache>
                <c:formatCode>General</c:formatCode>
                <c:ptCount val="9"/>
                <c:pt idx="0">
                  <c:v>-10918.90810918908</c:v>
                </c:pt>
                <c:pt idx="1">
                  <c:v>-11754.380117543802</c:v>
                </c:pt>
                <c:pt idx="2">
                  <c:v>-13282.005132820052</c:v>
                </c:pt>
                <c:pt idx="3">
                  <c:v>-16738.32616738326</c:v>
                </c:pt>
                <c:pt idx="4">
                  <c:v>-14333.011143330114</c:v>
                </c:pt>
                <c:pt idx="5">
                  <c:v>-11845.482118454822</c:v>
                </c:pt>
                <c:pt idx="6">
                  <c:v>-10996.678109966782</c:v>
                </c:pt>
                <c:pt idx="7">
                  <c:v>-6357.1420635714203</c:v>
                </c:pt>
                <c:pt idx="8">
                  <c:v>-3774.0670377406709</c:v>
                </c:pt>
              </c:numCache>
            </c:numRef>
          </c:val>
          <c:extLst>
            <c:ext xmlns:c16="http://schemas.microsoft.com/office/drawing/2014/chart" uri="{C3380CC4-5D6E-409C-BE32-E72D297353CC}">
              <c16:uniqueId val="{00000001-0D78-0241-9BC0-2D9DCCF0D8E0}"/>
            </c:ext>
          </c:extLst>
        </c:ser>
        <c:dLbls>
          <c:showLegendKey val="0"/>
          <c:showVal val="0"/>
          <c:showCatName val="0"/>
          <c:showSerName val="0"/>
          <c:showPercent val="0"/>
          <c:showBubbleSize val="0"/>
        </c:dLbls>
        <c:gapWidth val="0"/>
        <c:overlap val="100"/>
        <c:axId val="537314672"/>
        <c:axId val="371757136"/>
      </c:barChart>
      <c:catAx>
        <c:axId val="53731467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371757136"/>
        <c:crosses val="autoZero"/>
        <c:auto val="1"/>
        <c:lblAlgn val="ctr"/>
        <c:lblOffset val="100"/>
        <c:noMultiLvlLbl val="0"/>
      </c:catAx>
      <c:valAx>
        <c:axId val="371757136"/>
        <c:scaling>
          <c:orientation val="minMax"/>
        </c:scaling>
        <c:delete val="1"/>
        <c:axPos val="b"/>
        <c:numFmt formatCode="General" sourceLinked="1"/>
        <c:majorTickMark val="none"/>
        <c:minorTickMark val="none"/>
        <c:tickLblPos val="nextTo"/>
        <c:crossAx val="5373146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Magallanes 2034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tx>
            <c:strRef>
              <c:f>Magallanes!$V$4:$V$5</c:f>
              <c:strCache>
                <c:ptCount val="2"/>
                <c:pt idx="0">
                  <c:v>2034</c:v>
                </c:pt>
                <c:pt idx="1">
                  <c:v>Hombre</c:v>
                </c:pt>
              </c:strCache>
            </c:strRef>
          </c:tx>
          <c:spPr>
            <a:solidFill>
              <a:schemeClr val="tx2"/>
            </a:solidFill>
            <a:ln>
              <a:noFill/>
            </a:ln>
            <a:effectLst/>
          </c:spPr>
          <c:invertIfNegative val="0"/>
          <c:cat>
            <c:strRef>
              <c:f>Magallanes!$U$6:$U$14</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Magallanes!$V$6:$V$14</c:f>
              <c:numCache>
                <c:formatCode>General</c:formatCode>
                <c:ptCount val="9"/>
                <c:pt idx="0">
                  <c:v>9842.3983397373995</c:v>
                </c:pt>
                <c:pt idx="1">
                  <c:v>10714.652639365484</c:v>
                </c:pt>
                <c:pt idx="2">
                  <c:v>12498.202067109129</c:v>
                </c:pt>
                <c:pt idx="3">
                  <c:v>15801.26163519428</c:v>
                </c:pt>
                <c:pt idx="4">
                  <c:v>16072.492654159903</c:v>
                </c:pt>
                <c:pt idx="5">
                  <c:v>12913.267717344401</c:v>
                </c:pt>
                <c:pt idx="6">
                  <c:v>9988.2877514537577</c:v>
                </c:pt>
                <c:pt idx="7">
                  <c:v>8021.8628639529861</c:v>
                </c:pt>
                <c:pt idx="8">
                  <c:v>4147.5743316826592</c:v>
                </c:pt>
              </c:numCache>
            </c:numRef>
          </c:val>
          <c:extLst>
            <c:ext xmlns:c16="http://schemas.microsoft.com/office/drawing/2014/chart" uri="{C3380CC4-5D6E-409C-BE32-E72D297353CC}">
              <c16:uniqueId val="{00000000-4E61-A546-816F-F99CA9E6A89A}"/>
            </c:ext>
          </c:extLst>
        </c:ser>
        <c:ser>
          <c:idx val="1"/>
          <c:order val="1"/>
          <c:tx>
            <c:strRef>
              <c:f>Magallanes!$W$4:$W$5</c:f>
              <c:strCache>
                <c:ptCount val="2"/>
                <c:pt idx="0">
                  <c:v>2034</c:v>
                </c:pt>
                <c:pt idx="1">
                  <c:v>Mujer </c:v>
                </c:pt>
              </c:strCache>
            </c:strRef>
          </c:tx>
          <c:spPr>
            <a:solidFill>
              <a:schemeClr val="accent2"/>
            </a:solidFill>
            <a:ln>
              <a:noFill/>
            </a:ln>
            <a:effectLst/>
          </c:spPr>
          <c:invertIfNegative val="0"/>
          <c:cat>
            <c:strRef>
              <c:f>Magallanes!$U$6:$U$14</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Magallanes!$W$6:$W$14</c:f>
              <c:numCache>
                <c:formatCode>General</c:formatCode>
                <c:ptCount val="9"/>
                <c:pt idx="0">
                  <c:v>-9838.7732702492467</c:v>
                </c:pt>
                <c:pt idx="1">
                  <c:v>-9917.6283793143866</c:v>
                </c:pt>
                <c:pt idx="2">
                  <c:v>-11289.067911298658</c:v>
                </c:pt>
                <c:pt idx="3">
                  <c:v>-14902.550003729633</c:v>
                </c:pt>
                <c:pt idx="4">
                  <c:v>-15929.797640740388</c:v>
                </c:pt>
                <c:pt idx="5">
                  <c:v>-13131.506878509852</c:v>
                </c:pt>
                <c:pt idx="6">
                  <c:v>-10517.566573958633</c:v>
                </c:pt>
                <c:pt idx="7">
                  <c:v>-9110.9619257696359</c:v>
                </c:pt>
                <c:pt idx="8">
                  <c:v>-5362.1474164295687</c:v>
                </c:pt>
              </c:numCache>
            </c:numRef>
          </c:val>
          <c:extLst>
            <c:ext xmlns:c16="http://schemas.microsoft.com/office/drawing/2014/chart" uri="{C3380CC4-5D6E-409C-BE32-E72D297353CC}">
              <c16:uniqueId val="{00000001-4E61-A546-816F-F99CA9E6A89A}"/>
            </c:ext>
          </c:extLst>
        </c:ser>
        <c:dLbls>
          <c:showLegendKey val="0"/>
          <c:showVal val="0"/>
          <c:showCatName val="0"/>
          <c:showSerName val="0"/>
          <c:showPercent val="0"/>
          <c:showBubbleSize val="0"/>
        </c:dLbls>
        <c:gapWidth val="0"/>
        <c:overlap val="100"/>
        <c:axId val="241687520"/>
        <c:axId val="242193168"/>
      </c:barChart>
      <c:catAx>
        <c:axId val="2416875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242193168"/>
        <c:crosses val="autoZero"/>
        <c:auto val="1"/>
        <c:lblAlgn val="ctr"/>
        <c:lblOffset val="100"/>
        <c:noMultiLvlLbl val="0"/>
      </c:catAx>
      <c:valAx>
        <c:axId val="242193168"/>
        <c:scaling>
          <c:orientation val="minMax"/>
        </c:scaling>
        <c:delete val="1"/>
        <c:axPos val="b"/>
        <c:numFmt formatCode="General" sourceLinked="1"/>
        <c:majorTickMark val="none"/>
        <c:minorTickMark val="none"/>
        <c:tickLblPos val="nextTo"/>
        <c:crossAx val="2416875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Los Ríos 2004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tx>
            <c:strRef>
              <c:f>'Los Ríos'!$M$3:$M$4</c:f>
              <c:strCache>
                <c:ptCount val="2"/>
                <c:pt idx="0">
                  <c:v>2004</c:v>
                </c:pt>
                <c:pt idx="1">
                  <c:v>Hombre</c:v>
                </c:pt>
              </c:strCache>
            </c:strRef>
          </c:tx>
          <c:spPr>
            <a:solidFill>
              <a:schemeClr val="tx2"/>
            </a:solidFill>
            <a:ln>
              <a:noFill/>
            </a:ln>
            <a:effectLst/>
          </c:spPr>
          <c:invertIfNegative val="0"/>
          <c:cat>
            <c:strRef>
              <c:f>'Los Ríos'!$L$5:$L$13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'Los Ríos'!$M$5:$M$13</c:f>
              <c:numCache>
                <c:formatCode>General</c:formatCode>
                <c:ptCount val="9"/>
                <c:pt idx="0">
                  <c:v>16512.360700000001</c:v>
                </c:pt>
                <c:pt idx="1">
                  <c:v>19340.584599999998</c:v>
                </c:pt>
                <c:pt idx="2">
                  <c:v>14923.440500000001</c:v>
                </c:pt>
                <c:pt idx="3">
                  <c:v>14926.1381</c:v>
                </c:pt>
                <c:pt idx="4">
                  <c:v>13645.2904</c:v>
                </c:pt>
                <c:pt idx="5">
                  <c:v>9276.7041100000006</c:v>
                </c:pt>
                <c:pt idx="6">
                  <c:v>6057.8593499999997</c:v>
                </c:pt>
                <c:pt idx="7">
                  <c:v>3862.5057999999999</c:v>
                </c:pt>
                <c:pt idx="8">
                  <c:v>1455.1163799999999</c:v>
                </c:pt>
              </c:numCache>
            </c:numRef>
          </c:val>
          <c:extLst>
            <c:ext xmlns:c16="http://schemas.microsoft.com/office/drawing/2014/chart" uri="{C3380CC4-5D6E-409C-BE32-E72D297353CC}">
              <c16:uniqueId val="{00000000-51BD-084E-90C7-8FD905B0F791}"/>
            </c:ext>
          </c:extLst>
        </c:ser>
        <c:ser>
          <c:idx val="1"/>
          <c:order val="1"/>
          <c:tx>
            <c:strRef>
              <c:f>'Los Ríos'!$N$3:$N$4</c:f>
              <c:strCache>
                <c:ptCount val="2"/>
                <c:pt idx="0">
                  <c:v>2004</c:v>
                </c:pt>
                <c:pt idx="1">
                  <c:v>Mujer </c:v>
                </c:pt>
              </c:strCache>
            </c:strRef>
          </c:tx>
          <c:spPr>
            <a:solidFill>
              <a:schemeClr val="accent2"/>
            </a:solidFill>
            <a:ln>
              <a:noFill/>
            </a:ln>
            <a:effectLst/>
          </c:spPr>
          <c:invertIfNegative val="0"/>
          <c:cat>
            <c:strRef>
              <c:f>'Los Ríos'!$L$5:$L$13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'Los Ríos'!$N$5:$N$13</c:f>
              <c:numCache>
                <c:formatCode>General</c:formatCode>
                <c:ptCount val="9"/>
                <c:pt idx="0">
                  <c:v>-15799.925999999999</c:v>
                </c:pt>
                <c:pt idx="1">
                  <c:v>-18181.965</c:v>
                </c:pt>
                <c:pt idx="2">
                  <c:v>-14542.888000000001</c:v>
                </c:pt>
                <c:pt idx="3">
                  <c:v>-14804.279</c:v>
                </c:pt>
                <c:pt idx="4">
                  <c:v>-13206.413</c:v>
                </c:pt>
                <c:pt idx="5">
                  <c:v>-9624.7672000000002</c:v>
                </c:pt>
                <c:pt idx="6">
                  <c:v>-6968.9926999999998</c:v>
                </c:pt>
                <c:pt idx="7">
                  <c:v>-4819.3612000000003</c:v>
                </c:pt>
                <c:pt idx="8">
                  <c:v>-2051.4087</c:v>
                </c:pt>
              </c:numCache>
            </c:numRef>
          </c:val>
          <c:extLst>
            <c:ext xmlns:c16="http://schemas.microsoft.com/office/drawing/2014/chart" uri="{C3380CC4-5D6E-409C-BE32-E72D297353CC}">
              <c16:uniqueId val="{00000001-51BD-084E-90C7-8FD905B0F791}"/>
            </c:ext>
          </c:extLst>
        </c:ser>
        <c:dLbls>
          <c:showLegendKey val="0"/>
          <c:showVal val="0"/>
          <c:showCatName val="0"/>
          <c:showSerName val="0"/>
          <c:showPercent val="0"/>
          <c:showBubbleSize val="0"/>
        </c:dLbls>
        <c:gapWidth val="0"/>
        <c:overlap val="100"/>
        <c:axId val="225139920"/>
        <c:axId val="225065728"/>
      </c:barChart>
      <c:catAx>
        <c:axId val="2251399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225065728"/>
        <c:crosses val="autoZero"/>
        <c:auto val="1"/>
        <c:lblAlgn val="ctr"/>
        <c:lblOffset val="100"/>
        <c:noMultiLvlLbl val="0"/>
      </c:catAx>
      <c:valAx>
        <c:axId val="225065728"/>
        <c:scaling>
          <c:orientation val="minMax"/>
          <c:max val="20000"/>
          <c:min val="-20000"/>
        </c:scaling>
        <c:delete val="1"/>
        <c:axPos val="b"/>
        <c:numFmt formatCode="General" sourceLinked="1"/>
        <c:majorTickMark val="none"/>
        <c:minorTickMark val="none"/>
        <c:tickLblPos val="nextTo"/>
        <c:crossAx val="2251399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Valparaíso 2024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tx>
            <c:strRef>
              <c:f>Valparaíso!$S$2:$S$3</c:f>
              <c:strCache>
                <c:ptCount val="2"/>
                <c:pt idx="0">
                  <c:v>2024</c:v>
                </c:pt>
                <c:pt idx="1">
                  <c:v>Hombre</c:v>
                </c:pt>
              </c:strCache>
            </c:strRef>
          </c:tx>
          <c:spPr>
            <a:solidFill>
              <a:schemeClr val="tx2"/>
            </a:solidFill>
            <a:ln>
              <a:noFill/>
            </a:ln>
            <a:effectLst/>
          </c:spPr>
          <c:invertIfNegative val="0"/>
          <c:cat>
            <c:strRef>
              <c:f>Valparaíso!$R$4:$R$12</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Valparaíso!$S$4:$S$12</c:f>
              <c:numCache>
                <c:formatCode>General</c:formatCode>
                <c:ptCount val="9"/>
                <c:pt idx="0">
                  <c:v>11673.472400000001</c:v>
                </c:pt>
                <c:pt idx="1">
                  <c:v>13109.8361</c:v>
                </c:pt>
                <c:pt idx="2">
                  <c:v>14753.6018</c:v>
                </c:pt>
                <c:pt idx="3">
                  <c:v>14933.4375</c:v>
                </c:pt>
                <c:pt idx="4">
                  <c:v>13216.667299999999</c:v>
                </c:pt>
                <c:pt idx="5">
                  <c:v>11910.055899999999</c:v>
                </c:pt>
                <c:pt idx="6">
                  <c:v>10623.3364</c:v>
                </c:pt>
                <c:pt idx="7">
                  <c:v>6610.8075099999996</c:v>
                </c:pt>
                <c:pt idx="8">
                  <c:v>3168.7851099999998</c:v>
                </c:pt>
              </c:numCache>
            </c:numRef>
          </c:val>
          <c:extLst>
            <c:ext xmlns:c16="http://schemas.microsoft.com/office/drawing/2014/chart" uri="{C3380CC4-5D6E-409C-BE32-E72D297353CC}">
              <c16:uniqueId val="{00000000-C32E-5A46-9852-1E78524E7519}"/>
            </c:ext>
          </c:extLst>
        </c:ser>
        <c:ser>
          <c:idx val="1"/>
          <c:order val="1"/>
          <c:tx>
            <c:strRef>
              <c:f>Valparaíso!$T$2:$T$3</c:f>
              <c:strCache>
                <c:ptCount val="2"/>
                <c:pt idx="0">
                  <c:v>2024</c:v>
                </c:pt>
                <c:pt idx="1">
                  <c:v>Mujer </c:v>
                </c:pt>
              </c:strCache>
            </c:strRef>
          </c:tx>
          <c:spPr>
            <a:solidFill>
              <a:schemeClr val="accent2"/>
            </a:solidFill>
            <a:ln>
              <a:noFill/>
            </a:ln>
            <a:effectLst/>
          </c:spPr>
          <c:invertIfNegative val="0"/>
          <c:cat>
            <c:strRef>
              <c:f>Valparaíso!$R$4:$R$12</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Valparaíso!$T$4:$T$12</c:f>
              <c:numCache>
                <c:formatCode>General</c:formatCode>
                <c:ptCount val="9"/>
                <c:pt idx="0">
                  <c:v>-10701.94</c:v>
                </c:pt>
                <c:pt idx="1">
                  <c:v>-12123.785</c:v>
                </c:pt>
                <c:pt idx="2">
                  <c:v>-13341.736000000001</c:v>
                </c:pt>
                <c:pt idx="3">
                  <c:v>-14161.27</c:v>
                </c:pt>
                <c:pt idx="4">
                  <c:v>-12929.023999999999</c:v>
                </c:pt>
                <c:pt idx="5">
                  <c:v>-12199.798000000001</c:v>
                </c:pt>
                <c:pt idx="6">
                  <c:v>-11580.777</c:v>
                </c:pt>
                <c:pt idx="7">
                  <c:v>-7820.0020000000004</c:v>
                </c:pt>
                <c:pt idx="8">
                  <c:v>-5141.6678000000002</c:v>
                </c:pt>
              </c:numCache>
            </c:numRef>
          </c:val>
          <c:extLst>
            <c:ext xmlns:c16="http://schemas.microsoft.com/office/drawing/2014/chart" uri="{C3380CC4-5D6E-409C-BE32-E72D297353CC}">
              <c16:uniqueId val="{00000001-C32E-5A46-9852-1E78524E7519}"/>
            </c:ext>
          </c:extLst>
        </c:ser>
        <c:dLbls>
          <c:showLegendKey val="0"/>
          <c:showVal val="0"/>
          <c:showCatName val="0"/>
          <c:showSerName val="0"/>
          <c:showPercent val="0"/>
          <c:showBubbleSize val="0"/>
        </c:dLbls>
        <c:gapWidth val="0"/>
        <c:overlap val="100"/>
        <c:axId val="906025280"/>
        <c:axId val="906027008"/>
      </c:barChart>
      <c:catAx>
        <c:axId val="9060252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906027008"/>
        <c:crosses val="autoZero"/>
        <c:auto val="1"/>
        <c:lblAlgn val="ctr"/>
        <c:lblOffset val="100"/>
        <c:noMultiLvlLbl val="0"/>
      </c:catAx>
      <c:valAx>
        <c:axId val="906027008"/>
        <c:scaling>
          <c:orientation val="minMax"/>
        </c:scaling>
        <c:delete val="1"/>
        <c:axPos val="b"/>
        <c:numFmt formatCode="General" sourceLinked="1"/>
        <c:majorTickMark val="none"/>
        <c:minorTickMark val="none"/>
        <c:tickLblPos val="nextTo"/>
        <c:crossAx val="906025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Los Ríos 2014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tx>
            <c:strRef>
              <c:f>'Los Ríos'!$P$3:$P$4</c:f>
              <c:strCache>
                <c:ptCount val="2"/>
                <c:pt idx="0">
                  <c:v>2014</c:v>
                </c:pt>
                <c:pt idx="1">
                  <c:v>Hombre</c:v>
                </c:pt>
              </c:strCache>
            </c:strRef>
          </c:tx>
          <c:spPr>
            <a:solidFill>
              <a:schemeClr val="tx2"/>
            </a:solidFill>
            <a:ln>
              <a:noFill/>
            </a:ln>
            <a:effectLst/>
          </c:spPr>
          <c:invertIfNegative val="0"/>
          <c:cat>
            <c:strRef>
              <c:f>'Los Ríos'!$O$5:$O$13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'Los Ríos'!$P$5:$P$13</c:f>
              <c:numCache>
                <c:formatCode>General</c:formatCode>
                <c:ptCount val="9"/>
                <c:pt idx="0">
                  <c:v>13922.8637</c:v>
                </c:pt>
                <c:pt idx="1">
                  <c:v>15854.119699999999</c:v>
                </c:pt>
                <c:pt idx="2">
                  <c:v>15706.4781</c:v>
                </c:pt>
                <c:pt idx="3">
                  <c:v>12940.1404</c:v>
                </c:pt>
                <c:pt idx="4">
                  <c:v>14376.1494</c:v>
                </c:pt>
                <c:pt idx="5">
                  <c:v>12565.5969</c:v>
                </c:pt>
                <c:pt idx="6">
                  <c:v>8028.0778099999998</c:v>
                </c:pt>
                <c:pt idx="7">
                  <c:v>4450.4882500000003</c:v>
                </c:pt>
                <c:pt idx="8">
                  <c:v>2156.0856800000001</c:v>
                </c:pt>
              </c:numCache>
            </c:numRef>
          </c:val>
          <c:extLst>
            <c:ext xmlns:c16="http://schemas.microsoft.com/office/drawing/2014/chart" uri="{C3380CC4-5D6E-409C-BE32-E72D297353CC}">
              <c16:uniqueId val="{00000000-5103-0245-B356-0C15E1F89F53}"/>
            </c:ext>
          </c:extLst>
        </c:ser>
        <c:ser>
          <c:idx val="1"/>
          <c:order val="1"/>
          <c:tx>
            <c:strRef>
              <c:f>'Los Ríos'!$Q$3:$Q$4</c:f>
              <c:strCache>
                <c:ptCount val="2"/>
                <c:pt idx="0">
                  <c:v>2014</c:v>
                </c:pt>
                <c:pt idx="1">
                  <c:v>Mujer </c:v>
                </c:pt>
              </c:strCache>
            </c:strRef>
          </c:tx>
          <c:spPr>
            <a:solidFill>
              <a:schemeClr val="accent2"/>
            </a:solidFill>
            <a:ln>
              <a:noFill/>
            </a:ln>
            <a:effectLst/>
          </c:spPr>
          <c:invertIfNegative val="0"/>
          <c:cat>
            <c:strRef>
              <c:f>'Los Ríos'!$O$5:$O$13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'Los Ríos'!$Q$5:$Q$13</c:f>
              <c:numCache>
                <c:formatCode>General</c:formatCode>
                <c:ptCount val="9"/>
                <c:pt idx="0">
                  <c:v>-13048.950999999999</c:v>
                </c:pt>
                <c:pt idx="1">
                  <c:v>-14779.01</c:v>
                </c:pt>
                <c:pt idx="2">
                  <c:v>-15412.928</c:v>
                </c:pt>
                <c:pt idx="3">
                  <c:v>-13134.044</c:v>
                </c:pt>
                <c:pt idx="4">
                  <c:v>-13927.072</c:v>
                </c:pt>
                <c:pt idx="5">
                  <c:v>-12115.445</c:v>
                </c:pt>
                <c:pt idx="6">
                  <c:v>-8616.0539000000008</c:v>
                </c:pt>
                <c:pt idx="7">
                  <c:v>-5550.1848</c:v>
                </c:pt>
                <c:pt idx="8">
                  <c:v>-3416.3117000000002</c:v>
                </c:pt>
              </c:numCache>
            </c:numRef>
          </c:val>
          <c:extLst>
            <c:ext xmlns:c16="http://schemas.microsoft.com/office/drawing/2014/chart" uri="{C3380CC4-5D6E-409C-BE32-E72D297353CC}">
              <c16:uniqueId val="{00000001-5103-0245-B356-0C15E1F89F53}"/>
            </c:ext>
          </c:extLst>
        </c:ser>
        <c:dLbls>
          <c:showLegendKey val="0"/>
          <c:showVal val="0"/>
          <c:showCatName val="0"/>
          <c:showSerName val="0"/>
          <c:showPercent val="0"/>
          <c:showBubbleSize val="0"/>
        </c:dLbls>
        <c:gapWidth val="0"/>
        <c:overlap val="100"/>
        <c:axId val="864667712"/>
        <c:axId val="864669984"/>
      </c:barChart>
      <c:catAx>
        <c:axId val="8646677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864669984"/>
        <c:crosses val="autoZero"/>
        <c:auto val="1"/>
        <c:lblAlgn val="ctr"/>
        <c:lblOffset val="100"/>
        <c:noMultiLvlLbl val="0"/>
      </c:catAx>
      <c:valAx>
        <c:axId val="864669984"/>
        <c:scaling>
          <c:orientation val="minMax"/>
        </c:scaling>
        <c:delete val="1"/>
        <c:axPos val="b"/>
        <c:numFmt formatCode="General" sourceLinked="1"/>
        <c:majorTickMark val="none"/>
        <c:minorTickMark val="none"/>
        <c:tickLblPos val="nextTo"/>
        <c:crossAx val="864667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Los Ríos 2024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tx>
            <c:strRef>
              <c:f>'Los Ríos'!$S$3:$S$4</c:f>
              <c:strCache>
                <c:ptCount val="2"/>
                <c:pt idx="0">
                  <c:v>2024</c:v>
                </c:pt>
                <c:pt idx="1">
                  <c:v>Hombre</c:v>
                </c:pt>
              </c:strCache>
            </c:strRef>
          </c:tx>
          <c:spPr>
            <a:solidFill>
              <a:schemeClr val="tx2"/>
            </a:solidFill>
            <a:ln>
              <a:noFill/>
            </a:ln>
            <a:effectLst/>
          </c:spPr>
          <c:invertIfNegative val="0"/>
          <c:cat>
            <c:strRef>
              <c:f>'Los Ríos'!$R$5:$R$13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'Los Ríos'!$S$5:$S$13</c:f>
              <c:numCache>
                <c:formatCode>General</c:formatCode>
                <c:ptCount val="9"/>
                <c:pt idx="0">
                  <c:v>11636.8959</c:v>
                </c:pt>
                <c:pt idx="1">
                  <c:v>13690.5825</c:v>
                </c:pt>
                <c:pt idx="2">
                  <c:v>13498.064899999999</c:v>
                </c:pt>
                <c:pt idx="3">
                  <c:v>14599.087</c:v>
                </c:pt>
                <c:pt idx="4">
                  <c:v>12887.7642</c:v>
                </c:pt>
                <c:pt idx="5">
                  <c:v>13404.7832</c:v>
                </c:pt>
                <c:pt idx="6">
                  <c:v>11100.0298</c:v>
                </c:pt>
                <c:pt idx="7">
                  <c:v>6306.4404100000002</c:v>
                </c:pt>
                <c:pt idx="8">
                  <c:v>2876.3520899999999</c:v>
                </c:pt>
              </c:numCache>
            </c:numRef>
          </c:val>
          <c:extLst>
            <c:ext xmlns:c16="http://schemas.microsoft.com/office/drawing/2014/chart" uri="{C3380CC4-5D6E-409C-BE32-E72D297353CC}">
              <c16:uniqueId val="{00000000-1EE7-DA4B-B686-4E424FEF07F2}"/>
            </c:ext>
          </c:extLst>
        </c:ser>
        <c:ser>
          <c:idx val="1"/>
          <c:order val="1"/>
          <c:tx>
            <c:strRef>
              <c:f>'Los Ríos'!$T$3:$T$4</c:f>
              <c:strCache>
                <c:ptCount val="2"/>
                <c:pt idx="0">
                  <c:v>2024</c:v>
                </c:pt>
                <c:pt idx="1">
                  <c:v>Mujer </c:v>
                </c:pt>
              </c:strCache>
            </c:strRef>
          </c:tx>
          <c:spPr>
            <a:solidFill>
              <a:schemeClr val="accent2"/>
            </a:solidFill>
            <a:ln>
              <a:noFill/>
            </a:ln>
            <a:effectLst/>
          </c:spPr>
          <c:invertIfNegative val="0"/>
          <c:cat>
            <c:strRef>
              <c:f>'Los Ríos'!$R$5:$R$13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'Los Ríos'!$T$5:$T$13</c:f>
              <c:numCache>
                <c:formatCode>General</c:formatCode>
                <c:ptCount val="9"/>
                <c:pt idx="0">
                  <c:v>-10762.334000000001</c:v>
                </c:pt>
                <c:pt idx="1">
                  <c:v>-12691.838</c:v>
                </c:pt>
                <c:pt idx="2">
                  <c:v>-13343.210999999999</c:v>
                </c:pt>
                <c:pt idx="3">
                  <c:v>-14732.112999999999</c:v>
                </c:pt>
                <c:pt idx="4">
                  <c:v>-12537.516</c:v>
                </c:pt>
                <c:pt idx="5">
                  <c:v>-12956.932000000001</c:v>
                </c:pt>
                <c:pt idx="6">
                  <c:v>-11102.695</c:v>
                </c:pt>
                <c:pt idx="7">
                  <c:v>-7230.9061000000002</c:v>
                </c:pt>
                <c:pt idx="8">
                  <c:v>-4642.4548000000004</c:v>
                </c:pt>
              </c:numCache>
            </c:numRef>
          </c:val>
          <c:extLst>
            <c:ext xmlns:c16="http://schemas.microsoft.com/office/drawing/2014/chart" uri="{C3380CC4-5D6E-409C-BE32-E72D297353CC}">
              <c16:uniqueId val="{00000001-1EE7-DA4B-B686-4E424FEF07F2}"/>
            </c:ext>
          </c:extLst>
        </c:ser>
        <c:dLbls>
          <c:showLegendKey val="0"/>
          <c:showVal val="0"/>
          <c:showCatName val="0"/>
          <c:showSerName val="0"/>
          <c:showPercent val="0"/>
          <c:showBubbleSize val="0"/>
        </c:dLbls>
        <c:gapWidth val="0"/>
        <c:overlap val="100"/>
        <c:axId val="864612352"/>
        <c:axId val="864617184"/>
      </c:barChart>
      <c:catAx>
        <c:axId val="8646123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864617184"/>
        <c:crosses val="autoZero"/>
        <c:auto val="1"/>
        <c:lblAlgn val="ctr"/>
        <c:lblOffset val="100"/>
        <c:noMultiLvlLbl val="0"/>
      </c:catAx>
      <c:valAx>
        <c:axId val="864617184"/>
        <c:scaling>
          <c:orientation val="minMax"/>
        </c:scaling>
        <c:delete val="1"/>
        <c:axPos val="b"/>
        <c:numFmt formatCode="General" sourceLinked="1"/>
        <c:majorTickMark val="none"/>
        <c:minorTickMark val="none"/>
        <c:tickLblPos val="nextTo"/>
        <c:crossAx val="8646123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Los Ríos 2034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tx>
            <c:strRef>
              <c:f>'Los Ríos'!$V$3:$V$4</c:f>
              <c:strCache>
                <c:ptCount val="2"/>
                <c:pt idx="0">
                  <c:v>2034</c:v>
                </c:pt>
                <c:pt idx="1">
                  <c:v>Hombre</c:v>
                </c:pt>
              </c:strCache>
            </c:strRef>
          </c:tx>
          <c:spPr>
            <a:solidFill>
              <a:schemeClr val="tx2"/>
            </a:solidFill>
            <a:ln>
              <a:noFill/>
            </a:ln>
            <a:effectLst/>
          </c:spPr>
          <c:invertIfNegative val="0"/>
          <c:cat>
            <c:strRef>
              <c:f>'Los Ríos'!$U$5:$U$13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'Los Ríos'!$V$5:$V$13</c:f>
              <c:numCache>
                <c:formatCode>General</c:formatCode>
                <c:ptCount val="9"/>
                <c:pt idx="0">
                  <c:v>10703.463599999999</c:v>
                </c:pt>
                <c:pt idx="1">
                  <c:v>11728.284</c:v>
                </c:pt>
                <c:pt idx="2">
                  <c:v>11666.0263</c:v>
                </c:pt>
                <c:pt idx="3">
                  <c:v>12690.8467</c:v>
                </c:pt>
                <c:pt idx="4">
                  <c:v>14645.6417</c:v>
                </c:pt>
                <c:pt idx="5">
                  <c:v>12298.331200000001</c:v>
                </c:pt>
                <c:pt idx="6">
                  <c:v>12238.5054</c:v>
                </c:pt>
                <c:pt idx="7">
                  <c:v>9182.0405900000005</c:v>
                </c:pt>
                <c:pt idx="8">
                  <c:v>4846.8606099999997</c:v>
                </c:pt>
              </c:numCache>
            </c:numRef>
          </c:val>
          <c:extLst>
            <c:ext xmlns:c16="http://schemas.microsoft.com/office/drawing/2014/chart" uri="{C3380CC4-5D6E-409C-BE32-E72D297353CC}">
              <c16:uniqueId val="{00000000-E7EC-9D44-A538-083D9E39B760}"/>
            </c:ext>
          </c:extLst>
        </c:ser>
        <c:ser>
          <c:idx val="1"/>
          <c:order val="1"/>
          <c:tx>
            <c:strRef>
              <c:f>'Los Ríos'!$W$3:$W$4</c:f>
              <c:strCache>
                <c:ptCount val="2"/>
                <c:pt idx="0">
                  <c:v>2034</c:v>
                </c:pt>
                <c:pt idx="1">
                  <c:v>Mujer </c:v>
                </c:pt>
              </c:strCache>
            </c:strRef>
          </c:tx>
          <c:spPr>
            <a:solidFill>
              <a:schemeClr val="accent2"/>
            </a:solidFill>
            <a:ln>
              <a:noFill/>
            </a:ln>
            <a:effectLst/>
          </c:spPr>
          <c:invertIfNegative val="0"/>
          <c:cat>
            <c:strRef>
              <c:f>'Los Ríos'!$U$5:$U$13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'Los Ríos'!$W$5:$W$13</c:f>
              <c:numCache>
                <c:formatCode>General</c:formatCode>
                <c:ptCount val="9"/>
                <c:pt idx="0">
                  <c:v>-9761.5290999999997</c:v>
                </c:pt>
                <c:pt idx="1">
                  <c:v>-10769.370999999999</c:v>
                </c:pt>
                <c:pt idx="2">
                  <c:v>-11579.212</c:v>
                </c:pt>
                <c:pt idx="3">
                  <c:v>-12922.24</c:v>
                </c:pt>
                <c:pt idx="4">
                  <c:v>-14356.723</c:v>
                </c:pt>
                <c:pt idx="5">
                  <c:v>-11978.415999999999</c:v>
                </c:pt>
                <c:pt idx="6">
                  <c:v>-12196.995999999999</c:v>
                </c:pt>
                <c:pt idx="7">
                  <c:v>-9679.2189999999991</c:v>
                </c:pt>
                <c:pt idx="8">
                  <c:v>-6756.2933000000003</c:v>
                </c:pt>
              </c:numCache>
            </c:numRef>
          </c:val>
          <c:extLst>
            <c:ext xmlns:c16="http://schemas.microsoft.com/office/drawing/2014/chart" uri="{C3380CC4-5D6E-409C-BE32-E72D297353CC}">
              <c16:uniqueId val="{00000001-E7EC-9D44-A538-083D9E39B760}"/>
            </c:ext>
          </c:extLst>
        </c:ser>
        <c:dLbls>
          <c:showLegendKey val="0"/>
          <c:showVal val="0"/>
          <c:showCatName val="0"/>
          <c:showSerName val="0"/>
          <c:showPercent val="0"/>
          <c:showBubbleSize val="0"/>
        </c:dLbls>
        <c:gapWidth val="0"/>
        <c:overlap val="100"/>
        <c:axId val="724187680"/>
        <c:axId val="723993760"/>
      </c:barChart>
      <c:catAx>
        <c:axId val="7241876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723993760"/>
        <c:crosses val="autoZero"/>
        <c:auto val="1"/>
        <c:lblAlgn val="ctr"/>
        <c:lblOffset val="100"/>
        <c:noMultiLvlLbl val="0"/>
      </c:catAx>
      <c:valAx>
        <c:axId val="723993760"/>
        <c:scaling>
          <c:orientation val="minMax"/>
        </c:scaling>
        <c:delete val="1"/>
        <c:axPos val="b"/>
        <c:numFmt formatCode="General" sourceLinked="1"/>
        <c:majorTickMark val="none"/>
        <c:minorTickMark val="none"/>
        <c:tickLblPos val="nextTo"/>
        <c:crossAx val="7241876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Los Lagos 2004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tx>
            <c:strRef>
              <c:f>'Los Lagos'!$M$3:$M$4</c:f>
              <c:strCache>
                <c:ptCount val="2"/>
                <c:pt idx="0">
                  <c:v>2004</c:v>
                </c:pt>
                <c:pt idx="1">
                  <c:v>Hombre</c:v>
                </c:pt>
              </c:strCache>
            </c:strRef>
          </c:tx>
          <c:spPr>
            <a:solidFill>
              <a:schemeClr val="tx2"/>
            </a:solidFill>
            <a:ln>
              <a:noFill/>
            </a:ln>
            <a:effectLst/>
          </c:spPr>
          <c:invertIfNegative val="0"/>
          <c:cat>
            <c:strRef>
              <c:f>'Los Lagos'!$L$5:$L$13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'Los Lagos'!$M$5:$M$13</c:f>
              <c:numCache>
                <c:formatCode>General</c:formatCode>
                <c:ptCount val="9"/>
                <c:pt idx="0">
                  <c:v>17204.847957340491</c:v>
                </c:pt>
                <c:pt idx="1">
                  <c:v>18321.933520169674</c:v>
                </c:pt>
                <c:pt idx="2">
                  <c:v>15745.899082159925</c:v>
                </c:pt>
                <c:pt idx="3">
                  <c:v>16479.699244177966</c:v>
                </c:pt>
                <c:pt idx="4">
                  <c:v>13319.036595628659</c:v>
                </c:pt>
                <c:pt idx="5">
                  <c:v>8903.6516979123789</c:v>
                </c:pt>
                <c:pt idx="6">
                  <c:v>5621.6066002689813</c:v>
                </c:pt>
                <c:pt idx="7">
                  <c:v>3256.3529161936772</c:v>
                </c:pt>
                <c:pt idx="8">
                  <c:v>1146.9723861482439</c:v>
                </c:pt>
              </c:numCache>
            </c:numRef>
          </c:val>
          <c:extLst>
            <c:ext xmlns:c16="http://schemas.microsoft.com/office/drawing/2014/chart" uri="{C3380CC4-5D6E-409C-BE32-E72D297353CC}">
              <c16:uniqueId val="{00000000-CF04-C94C-AF89-2D77B8164E81}"/>
            </c:ext>
          </c:extLst>
        </c:ser>
        <c:ser>
          <c:idx val="1"/>
          <c:order val="1"/>
          <c:tx>
            <c:strRef>
              <c:f>'Los Lagos'!$N$3:$N$4</c:f>
              <c:strCache>
                <c:ptCount val="2"/>
                <c:pt idx="0">
                  <c:v>2004</c:v>
                </c:pt>
                <c:pt idx="1">
                  <c:v>Mujer </c:v>
                </c:pt>
              </c:strCache>
            </c:strRef>
          </c:tx>
          <c:spPr>
            <a:solidFill>
              <a:schemeClr val="accent2"/>
            </a:solidFill>
            <a:ln>
              <a:noFill/>
            </a:ln>
            <a:effectLst/>
          </c:spPr>
          <c:invertIfNegative val="0"/>
          <c:cat>
            <c:strRef>
              <c:f>'Los Lagos'!$L$5:$L$13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'Los Lagos'!$N$5:$N$13</c:f>
              <c:numCache>
                <c:formatCode>General</c:formatCode>
                <c:ptCount val="9"/>
                <c:pt idx="0">
                  <c:v>-16603.723929205869</c:v>
                </c:pt>
                <c:pt idx="1">
                  <c:v>-17551.417856437922</c:v>
                </c:pt>
                <c:pt idx="2">
                  <c:v>-15342.85150338838</c:v>
                </c:pt>
                <c:pt idx="3">
                  <c:v>-15847.358378840712</c:v>
                </c:pt>
                <c:pt idx="4">
                  <c:v>-12882.689650634909</c:v>
                </c:pt>
                <c:pt idx="5">
                  <c:v>-9014.0140798736757</c:v>
                </c:pt>
                <c:pt idx="6">
                  <c:v>-6453.0561221132975</c:v>
                </c:pt>
                <c:pt idx="7">
                  <c:v>-4374.7614974669386</c:v>
                </c:pt>
                <c:pt idx="8">
                  <c:v>-1930.126982038292</c:v>
                </c:pt>
              </c:numCache>
            </c:numRef>
          </c:val>
          <c:extLst>
            <c:ext xmlns:c16="http://schemas.microsoft.com/office/drawing/2014/chart" uri="{C3380CC4-5D6E-409C-BE32-E72D297353CC}">
              <c16:uniqueId val="{00000001-CF04-C94C-AF89-2D77B8164E81}"/>
            </c:ext>
          </c:extLst>
        </c:ser>
        <c:dLbls>
          <c:showLegendKey val="0"/>
          <c:showVal val="0"/>
          <c:showCatName val="0"/>
          <c:showSerName val="0"/>
          <c:showPercent val="0"/>
          <c:showBubbleSize val="0"/>
        </c:dLbls>
        <c:gapWidth val="0"/>
        <c:overlap val="100"/>
        <c:axId val="145973072"/>
        <c:axId val="145975072"/>
      </c:barChart>
      <c:catAx>
        <c:axId val="14597307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145975072"/>
        <c:crosses val="autoZero"/>
        <c:auto val="1"/>
        <c:lblAlgn val="ctr"/>
        <c:lblOffset val="100"/>
        <c:noMultiLvlLbl val="0"/>
      </c:catAx>
      <c:valAx>
        <c:axId val="145975072"/>
        <c:scaling>
          <c:orientation val="minMax"/>
          <c:max val="20000"/>
        </c:scaling>
        <c:delete val="1"/>
        <c:axPos val="b"/>
        <c:numFmt formatCode="General" sourceLinked="1"/>
        <c:majorTickMark val="none"/>
        <c:minorTickMark val="none"/>
        <c:tickLblPos val="nextTo"/>
        <c:crossAx val="1459730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Los Lagos 2014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tx>
            <c:strRef>
              <c:f>'Los Lagos'!$P$3:$P$4</c:f>
              <c:strCache>
                <c:ptCount val="2"/>
                <c:pt idx="0">
                  <c:v>2014</c:v>
                </c:pt>
                <c:pt idx="1">
                  <c:v>Hombre</c:v>
                </c:pt>
              </c:strCache>
            </c:strRef>
          </c:tx>
          <c:spPr>
            <a:solidFill>
              <a:schemeClr val="tx2"/>
            </a:solidFill>
            <a:ln>
              <a:noFill/>
            </a:ln>
            <a:effectLst/>
          </c:spPr>
          <c:invertIfNegative val="0"/>
          <c:cat>
            <c:strRef>
              <c:f>'Los Lagos'!$O$5:$O$13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'Los Lagos'!$P$5:$P$13</c:f>
              <c:numCache>
                <c:formatCode>General</c:formatCode>
                <c:ptCount val="9"/>
                <c:pt idx="0">
                  <c:v>14644.472127210451</c:v>
                </c:pt>
                <c:pt idx="1">
                  <c:v>15345.576259848196</c:v>
                </c:pt>
                <c:pt idx="2">
                  <c:v>15273.953012313052</c:v>
                </c:pt>
                <c:pt idx="3">
                  <c:v>15030.244866409643</c:v>
                </c:pt>
                <c:pt idx="4">
                  <c:v>15127.633572629045</c:v>
                </c:pt>
                <c:pt idx="5">
                  <c:v>11640.550577122636</c:v>
                </c:pt>
                <c:pt idx="6">
                  <c:v>7282.6423541592303</c:v>
                </c:pt>
                <c:pt idx="7">
                  <c:v>3918.9499039113862</c:v>
                </c:pt>
                <c:pt idx="8">
                  <c:v>1735.977326396358</c:v>
                </c:pt>
              </c:numCache>
            </c:numRef>
          </c:val>
          <c:extLst>
            <c:ext xmlns:c16="http://schemas.microsoft.com/office/drawing/2014/chart" uri="{C3380CC4-5D6E-409C-BE32-E72D297353CC}">
              <c16:uniqueId val="{00000000-615F-1940-9F5E-948637505152}"/>
            </c:ext>
          </c:extLst>
        </c:ser>
        <c:ser>
          <c:idx val="1"/>
          <c:order val="1"/>
          <c:tx>
            <c:strRef>
              <c:f>'Los Lagos'!$Q$3:$Q$4</c:f>
              <c:strCache>
                <c:ptCount val="2"/>
                <c:pt idx="0">
                  <c:v>2014</c:v>
                </c:pt>
                <c:pt idx="1">
                  <c:v>Mujer </c:v>
                </c:pt>
              </c:strCache>
            </c:strRef>
          </c:tx>
          <c:spPr>
            <a:solidFill>
              <a:schemeClr val="accent2"/>
            </a:solidFill>
            <a:ln>
              <a:noFill/>
            </a:ln>
            <a:effectLst/>
          </c:spPr>
          <c:invertIfNegative val="0"/>
          <c:cat>
            <c:strRef>
              <c:f>'Los Lagos'!$O$5:$O$13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'Los Lagos'!$Q$5:$Q$13</c:f>
              <c:numCache>
                <c:formatCode>General</c:formatCode>
                <c:ptCount val="9"/>
                <c:pt idx="0">
                  <c:v>-13995.868932494601</c:v>
                </c:pt>
                <c:pt idx="1">
                  <c:v>-14777.016242606327</c:v>
                </c:pt>
                <c:pt idx="2">
                  <c:v>-14887.099802835415</c:v>
                </c:pt>
                <c:pt idx="3">
                  <c:v>-15001.643038212376</c:v>
                </c:pt>
                <c:pt idx="4">
                  <c:v>-14327.527931649611</c:v>
                </c:pt>
                <c:pt idx="5">
                  <c:v>-11363.252276781523</c:v>
                </c:pt>
                <c:pt idx="6">
                  <c:v>-7749.5070885362884</c:v>
                </c:pt>
                <c:pt idx="7">
                  <c:v>-4934.5131912496481</c:v>
                </c:pt>
                <c:pt idx="8">
                  <c:v>-2963.5714956342126</c:v>
                </c:pt>
              </c:numCache>
            </c:numRef>
          </c:val>
          <c:extLst>
            <c:ext xmlns:c16="http://schemas.microsoft.com/office/drawing/2014/chart" uri="{C3380CC4-5D6E-409C-BE32-E72D297353CC}">
              <c16:uniqueId val="{00000001-615F-1940-9F5E-948637505152}"/>
            </c:ext>
          </c:extLst>
        </c:ser>
        <c:dLbls>
          <c:showLegendKey val="0"/>
          <c:showVal val="0"/>
          <c:showCatName val="0"/>
          <c:showSerName val="0"/>
          <c:showPercent val="0"/>
          <c:showBubbleSize val="0"/>
        </c:dLbls>
        <c:gapWidth val="0"/>
        <c:overlap val="100"/>
        <c:axId val="69391616"/>
        <c:axId val="1650537903"/>
      </c:barChart>
      <c:catAx>
        <c:axId val="693916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1650537903"/>
        <c:crosses val="autoZero"/>
        <c:auto val="1"/>
        <c:lblAlgn val="ctr"/>
        <c:lblOffset val="100"/>
        <c:noMultiLvlLbl val="0"/>
      </c:catAx>
      <c:valAx>
        <c:axId val="1650537903"/>
        <c:scaling>
          <c:orientation val="minMax"/>
        </c:scaling>
        <c:delete val="1"/>
        <c:axPos val="b"/>
        <c:numFmt formatCode="General" sourceLinked="1"/>
        <c:majorTickMark val="none"/>
        <c:minorTickMark val="none"/>
        <c:tickLblPos val="nextTo"/>
        <c:crossAx val="693916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Los Lagos 2024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tx>
            <c:strRef>
              <c:f>'Los Lagos'!$S$3:$S$4</c:f>
              <c:strCache>
                <c:ptCount val="2"/>
                <c:pt idx="0">
                  <c:v>2024</c:v>
                </c:pt>
                <c:pt idx="1">
                  <c:v>Hombre</c:v>
                </c:pt>
              </c:strCache>
            </c:strRef>
          </c:tx>
          <c:spPr>
            <a:solidFill>
              <a:schemeClr val="tx2"/>
            </a:solidFill>
            <a:ln>
              <a:noFill/>
            </a:ln>
            <a:effectLst/>
          </c:spPr>
          <c:invertIfNegative val="0"/>
          <c:cat>
            <c:strRef>
              <c:f>'Los Lagos'!$R$5:$R$13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'Los Lagos'!$S$5:$S$13</c:f>
              <c:numCache>
                <c:formatCode>General</c:formatCode>
                <c:ptCount val="9"/>
                <c:pt idx="0">
                  <c:v>11852.328892202033</c:v>
                </c:pt>
                <c:pt idx="1">
                  <c:v>13341.920059636577</c:v>
                </c:pt>
                <c:pt idx="2">
                  <c:v>12659.539977900944</c:v>
                </c:pt>
                <c:pt idx="3">
                  <c:v>15300.178865625821</c:v>
                </c:pt>
                <c:pt idx="4">
                  <c:v>14562.881964125421</c:v>
                </c:pt>
                <c:pt idx="5">
                  <c:v>13875.870343373481</c:v>
                </c:pt>
                <c:pt idx="6">
                  <c:v>10174.167921960774</c:v>
                </c:pt>
                <c:pt idx="7">
                  <c:v>5642.317269244596</c:v>
                </c:pt>
                <c:pt idx="8">
                  <c:v>2590.7947059303547</c:v>
                </c:pt>
              </c:numCache>
            </c:numRef>
          </c:val>
          <c:extLst>
            <c:ext xmlns:c16="http://schemas.microsoft.com/office/drawing/2014/chart" uri="{C3380CC4-5D6E-409C-BE32-E72D297353CC}">
              <c16:uniqueId val="{00000000-DB8A-AF47-8FA1-FB7E5989E084}"/>
            </c:ext>
          </c:extLst>
        </c:ser>
        <c:ser>
          <c:idx val="1"/>
          <c:order val="1"/>
          <c:tx>
            <c:strRef>
              <c:f>'Los Lagos'!$T$3:$T$4</c:f>
              <c:strCache>
                <c:ptCount val="2"/>
                <c:pt idx="0">
                  <c:v>2024</c:v>
                </c:pt>
                <c:pt idx="1">
                  <c:v>Mujer </c:v>
                </c:pt>
              </c:strCache>
            </c:strRef>
          </c:tx>
          <c:spPr>
            <a:solidFill>
              <a:schemeClr val="accent2"/>
            </a:solidFill>
            <a:ln>
              <a:noFill/>
            </a:ln>
            <a:effectLst/>
          </c:spPr>
          <c:invertIfNegative val="0"/>
          <c:cat>
            <c:strRef>
              <c:f>'Los Lagos'!$R$5:$R$13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'Los Lagos'!$T$5:$T$13</c:f>
              <c:numCache>
                <c:formatCode>General</c:formatCode>
                <c:ptCount val="9"/>
                <c:pt idx="0">
                  <c:v>-11251.683894340807</c:v>
                </c:pt>
                <c:pt idx="1">
                  <c:v>-12866.260642866173</c:v>
                </c:pt>
                <c:pt idx="2">
                  <c:v>-12688.607065162896</c:v>
                </c:pt>
                <c:pt idx="3">
                  <c:v>-15093.360769730447</c:v>
                </c:pt>
                <c:pt idx="4">
                  <c:v>-14162.368830625297</c:v>
                </c:pt>
                <c:pt idx="5">
                  <c:v>-13153.994044790499</c:v>
                </c:pt>
                <c:pt idx="6">
                  <c:v>-10279.929723296378</c:v>
                </c:pt>
                <c:pt idx="7">
                  <c:v>-6461.794671700548</c:v>
                </c:pt>
                <c:pt idx="8">
                  <c:v>-4042.0003574869538</c:v>
                </c:pt>
              </c:numCache>
            </c:numRef>
          </c:val>
          <c:extLst>
            <c:ext xmlns:c16="http://schemas.microsoft.com/office/drawing/2014/chart" uri="{C3380CC4-5D6E-409C-BE32-E72D297353CC}">
              <c16:uniqueId val="{00000001-DB8A-AF47-8FA1-FB7E5989E084}"/>
            </c:ext>
          </c:extLst>
        </c:ser>
        <c:dLbls>
          <c:showLegendKey val="0"/>
          <c:showVal val="0"/>
          <c:showCatName val="0"/>
          <c:showSerName val="0"/>
          <c:showPercent val="0"/>
          <c:showBubbleSize val="0"/>
        </c:dLbls>
        <c:gapWidth val="0"/>
        <c:overlap val="100"/>
        <c:axId val="146320768"/>
        <c:axId val="146322496"/>
      </c:barChart>
      <c:catAx>
        <c:axId val="14632076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146322496"/>
        <c:crosses val="autoZero"/>
        <c:auto val="1"/>
        <c:lblAlgn val="ctr"/>
        <c:lblOffset val="100"/>
        <c:noMultiLvlLbl val="0"/>
      </c:catAx>
      <c:valAx>
        <c:axId val="146322496"/>
        <c:scaling>
          <c:orientation val="minMax"/>
        </c:scaling>
        <c:delete val="1"/>
        <c:axPos val="b"/>
        <c:numFmt formatCode="General" sourceLinked="1"/>
        <c:majorTickMark val="none"/>
        <c:minorTickMark val="none"/>
        <c:tickLblPos val="nextTo"/>
        <c:crossAx val="1463207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Los Lagos 2034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tx>
            <c:strRef>
              <c:f>'Los Lagos'!$V$3:$V$4</c:f>
              <c:strCache>
                <c:ptCount val="2"/>
                <c:pt idx="0">
                  <c:v>2034</c:v>
                </c:pt>
                <c:pt idx="1">
                  <c:v>Hombre</c:v>
                </c:pt>
              </c:strCache>
            </c:strRef>
          </c:tx>
          <c:spPr>
            <a:solidFill>
              <a:schemeClr val="tx2"/>
            </a:solidFill>
            <a:ln>
              <a:noFill/>
            </a:ln>
            <a:effectLst/>
          </c:spPr>
          <c:invertIfNegative val="0"/>
          <c:cat>
            <c:strRef>
              <c:f>'Los Lagos'!$U$5:$U$13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'Los Lagos'!$V$5:$V$13</c:f>
              <c:numCache>
                <c:formatCode>General</c:formatCode>
                <c:ptCount val="9"/>
                <c:pt idx="0">
                  <c:v>10502.330707254234</c:v>
                </c:pt>
                <c:pt idx="1">
                  <c:v>11115.909869391036</c:v>
                </c:pt>
                <c:pt idx="2">
                  <c:v>11152.71610900604</c:v>
                </c:pt>
                <c:pt idx="3">
                  <c:v>12961.966176555065</c:v>
                </c:pt>
                <c:pt idx="4">
                  <c:v>15153.320327043652</c:v>
                </c:pt>
                <c:pt idx="5">
                  <c:v>13821.700363169082</c:v>
                </c:pt>
                <c:pt idx="6">
                  <c:v>12600.073612479229</c:v>
                </c:pt>
                <c:pt idx="7">
                  <c:v>8333.7411095911102</c:v>
                </c:pt>
                <c:pt idx="8">
                  <c:v>4358.2417255105538</c:v>
                </c:pt>
              </c:numCache>
            </c:numRef>
          </c:val>
          <c:extLst>
            <c:ext xmlns:c16="http://schemas.microsoft.com/office/drawing/2014/chart" uri="{C3380CC4-5D6E-409C-BE32-E72D297353CC}">
              <c16:uniqueId val="{00000000-F31D-A845-9BEB-D712ECB22F6B}"/>
            </c:ext>
          </c:extLst>
        </c:ser>
        <c:ser>
          <c:idx val="1"/>
          <c:order val="1"/>
          <c:tx>
            <c:strRef>
              <c:f>'Los Lagos'!$W$3:$W$4</c:f>
              <c:strCache>
                <c:ptCount val="2"/>
                <c:pt idx="0">
                  <c:v>2034</c:v>
                </c:pt>
                <c:pt idx="1">
                  <c:v>Mujer </c:v>
                </c:pt>
              </c:strCache>
            </c:strRef>
          </c:tx>
          <c:spPr>
            <a:solidFill>
              <a:schemeClr val="accent2"/>
            </a:solidFill>
            <a:ln>
              <a:noFill/>
            </a:ln>
            <a:effectLst/>
          </c:spPr>
          <c:invertIfNegative val="0"/>
          <c:cat>
            <c:strRef>
              <c:f>'Los Lagos'!$U$5:$U$13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'Los Lagos'!$W$5:$W$13</c:f>
              <c:numCache>
                <c:formatCode>General</c:formatCode>
                <c:ptCount val="9"/>
                <c:pt idx="0">
                  <c:v>-9901.9202585397015</c:v>
                </c:pt>
                <c:pt idx="1">
                  <c:v>-10640.963010283967</c:v>
                </c:pt>
                <c:pt idx="2">
                  <c:v>-11165.599856366833</c:v>
                </c:pt>
                <c:pt idx="3">
                  <c:v>-13055.378101787483</c:v>
                </c:pt>
                <c:pt idx="4">
                  <c:v>-14601.104806283116</c:v>
                </c:pt>
                <c:pt idx="5">
                  <c:v>-13430.95378268803</c:v>
                </c:pt>
                <c:pt idx="6">
                  <c:v>-12256.627376314724</c:v>
                </c:pt>
                <c:pt idx="7">
                  <c:v>-8916.5299228806798</c:v>
                </c:pt>
                <c:pt idx="8">
                  <c:v>-6030.9228848554694</c:v>
                </c:pt>
              </c:numCache>
            </c:numRef>
          </c:val>
          <c:extLst>
            <c:ext xmlns:c16="http://schemas.microsoft.com/office/drawing/2014/chart" uri="{C3380CC4-5D6E-409C-BE32-E72D297353CC}">
              <c16:uniqueId val="{00000001-F31D-A845-9BEB-D712ECB22F6B}"/>
            </c:ext>
          </c:extLst>
        </c:ser>
        <c:dLbls>
          <c:showLegendKey val="0"/>
          <c:showVal val="0"/>
          <c:showCatName val="0"/>
          <c:showSerName val="0"/>
          <c:showPercent val="0"/>
          <c:showBubbleSize val="0"/>
        </c:dLbls>
        <c:gapWidth val="0"/>
        <c:overlap val="100"/>
        <c:axId val="2032942383"/>
        <c:axId val="272719824"/>
      </c:barChart>
      <c:catAx>
        <c:axId val="203294238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272719824"/>
        <c:crosses val="autoZero"/>
        <c:auto val="1"/>
        <c:lblAlgn val="ctr"/>
        <c:lblOffset val="100"/>
        <c:noMultiLvlLbl val="0"/>
      </c:catAx>
      <c:valAx>
        <c:axId val="272719824"/>
        <c:scaling>
          <c:orientation val="minMax"/>
        </c:scaling>
        <c:delete val="1"/>
        <c:axPos val="b"/>
        <c:numFmt formatCode="General" sourceLinked="1"/>
        <c:majorTickMark val="none"/>
        <c:minorTickMark val="none"/>
        <c:tickLblPos val="nextTo"/>
        <c:crossAx val="20329423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O'Higgins 2004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tx>
            <c:strRef>
              <c:f>'O''Higgins'!$M$2:$M$3</c:f>
              <c:strCache>
                <c:ptCount val="2"/>
                <c:pt idx="0">
                  <c:v>2004</c:v>
                </c:pt>
                <c:pt idx="1">
                  <c:v>Hombre</c:v>
                </c:pt>
              </c:strCache>
            </c:strRef>
          </c:tx>
          <c:spPr>
            <a:solidFill>
              <a:schemeClr val="tx2"/>
            </a:solidFill>
            <a:ln>
              <a:noFill/>
            </a:ln>
            <a:effectLst/>
          </c:spPr>
          <c:invertIfNegative val="0"/>
          <c:cat>
            <c:strRef>
              <c:f>'O''Higgins'!$L$4:$L$12</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'O''Higgins'!$M$4:$M$12</c:f>
              <c:numCache>
                <c:formatCode>General</c:formatCode>
                <c:ptCount val="9"/>
                <c:pt idx="0">
                  <c:v>16886.12598333881</c:v>
                </c:pt>
                <c:pt idx="1">
                  <c:v>18239.364478033131</c:v>
                </c:pt>
                <c:pt idx="2">
                  <c:v>14901.327869803041</c:v>
                </c:pt>
                <c:pt idx="3">
                  <c:v>15378.742486035138</c:v>
                </c:pt>
                <c:pt idx="4">
                  <c:v>14126.495544774534</c:v>
                </c:pt>
                <c:pt idx="5">
                  <c:v>9696.6387691594027</c:v>
                </c:pt>
                <c:pt idx="6">
                  <c:v>5907.7642692850377</c:v>
                </c:pt>
                <c:pt idx="7">
                  <c:v>3683.7756344588984</c:v>
                </c:pt>
                <c:pt idx="8">
                  <c:v>1179.7649651120089</c:v>
                </c:pt>
              </c:numCache>
            </c:numRef>
          </c:val>
          <c:extLst>
            <c:ext xmlns:c16="http://schemas.microsoft.com/office/drawing/2014/chart" uri="{C3380CC4-5D6E-409C-BE32-E72D297353CC}">
              <c16:uniqueId val="{00000000-3311-FF4D-8CD6-519DC61CB37F}"/>
            </c:ext>
          </c:extLst>
        </c:ser>
        <c:ser>
          <c:idx val="1"/>
          <c:order val="1"/>
          <c:tx>
            <c:strRef>
              <c:f>'O''Higgins'!$N$2:$N$3</c:f>
              <c:strCache>
                <c:ptCount val="2"/>
                <c:pt idx="0">
                  <c:v>2004</c:v>
                </c:pt>
                <c:pt idx="1">
                  <c:v>Mujer </c:v>
                </c:pt>
              </c:strCache>
            </c:strRef>
          </c:tx>
          <c:spPr>
            <a:solidFill>
              <a:schemeClr val="accent2"/>
            </a:solidFill>
            <a:ln>
              <a:noFill/>
            </a:ln>
            <a:effectLst/>
          </c:spPr>
          <c:invertIfNegative val="0"/>
          <c:cat>
            <c:strRef>
              <c:f>'O''Higgins'!$L$4:$L$12</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'O''Higgins'!$N$4:$N$12</c:f>
              <c:numCache>
                <c:formatCode>General</c:formatCode>
                <c:ptCount val="9"/>
                <c:pt idx="0">
                  <c:v>-16308.749271703244</c:v>
                </c:pt>
                <c:pt idx="1">
                  <c:v>-17638.61914934939</c:v>
                </c:pt>
                <c:pt idx="2">
                  <c:v>-14375.121382792775</c:v>
                </c:pt>
                <c:pt idx="3">
                  <c:v>-15267.284909691203</c:v>
                </c:pt>
                <c:pt idx="4">
                  <c:v>-14022.382986987765</c:v>
                </c:pt>
                <c:pt idx="5">
                  <c:v>-9818.1685764226058</c:v>
                </c:pt>
                <c:pt idx="6">
                  <c:v>-6358.0306855700137</c:v>
                </c:pt>
                <c:pt idx="7">
                  <c:v>-4384.103709458147</c:v>
                </c:pt>
                <c:pt idx="8">
                  <c:v>-1827.5393280248593</c:v>
                </c:pt>
              </c:numCache>
            </c:numRef>
          </c:val>
          <c:extLst>
            <c:ext xmlns:c16="http://schemas.microsoft.com/office/drawing/2014/chart" uri="{C3380CC4-5D6E-409C-BE32-E72D297353CC}">
              <c16:uniqueId val="{00000001-3311-FF4D-8CD6-519DC61CB37F}"/>
            </c:ext>
          </c:extLst>
        </c:ser>
        <c:dLbls>
          <c:showLegendKey val="0"/>
          <c:showVal val="0"/>
          <c:showCatName val="0"/>
          <c:showSerName val="0"/>
          <c:showPercent val="0"/>
          <c:showBubbleSize val="0"/>
        </c:dLbls>
        <c:gapWidth val="0"/>
        <c:overlap val="100"/>
        <c:axId val="146397008"/>
        <c:axId val="146013344"/>
      </c:barChart>
      <c:catAx>
        <c:axId val="14639700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146013344"/>
        <c:crosses val="autoZero"/>
        <c:auto val="1"/>
        <c:lblAlgn val="ctr"/>
        <c:lblOffset val="100"/>
        <c:noMultiLvlLbl val="0"/>
      </c:catAx>
      <c:valAx>
        <c:axId val="146013344"/>
        <c:scaling>
          <c:orientation val="minMax"/>
          <c:max val="20000"/>
        </c:scaling>
        <c:delete val="1"/>
        <c:axPos val="b"/>
        <c:numFmt formatCode="General" sourceLinked="1"/>
        <c:majorTickMark val="none"/>
        <c:minorTickMark val="none"/>
        <c:tickLblPos val="nextTo"/>
        <c:crossAx val="146397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O'Higgins 2014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tx>
            <c:strRef>
              <c:f>'O''Higgins'!$P$2:$P$3</c:f>
              <c:strCache>
                <c:ptCount val="2"/>
                <c:pt idx="0">
                  <c:v>2014</c:v>
                </c:pt>
                <c:pt idx="1">
                  <c:v>Hombre</c:v>
                </c:pt>
              </c:strCache>
            </c:strRef>
          </c:tx>
          <c:spPr>
            <a:solidFill>
              <a:schemeClr val="tx2"/>
            </a:solidFill>
            <a:ln>
              <a:noFill/>
            </a:ln>
            <a:effectLst/>
          </c:spPr>
          <c:invertIfNegative val="0"/>
          <c:cat>
            <c:strRef>
              <c:f>'O''Higgins'!$O$4:$O$12</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'O''Higgins'!$P$4:$P$12</c:f>
              <c:numCache>
                <c:formatCode>General</c:formatCode>
                <c:ptCount val="9"/>
                <c:pt idx="0">
                  <c:v>14204.662521335731</c:v>
                </c:pt>
                <c:pt idx="1">
                  <c:v>15291.673263482988</c:v>
                </c:pt>
                <c:pt idx="2">
                  <c:v>14328.718815132266</c:v>
                </c:pt>
                <c:pt idx="3">
                  <c:v>14800.219484212101</c:v>
                </c:pt>
                <c:pt idx="4">
                  <c:v>14348.455043690805</c:v>
                </c:pt>
                <c:pt idx="5">
                  <c:v>12570.242538729637</c:v>
                </c:pt>
                <c:pt idx="6">
                  <c:v>8154.7493824295516</c:v>
                </c:pt>
                <c:pt idx="7">
                  <c:v>4306.1848135143282</c:v>
                </c:pt>
                <c:pt idx="8">
                  <c:v>1995.0941374725917</c:v>
                </c:pt>
              </c:numCache>
            </c:numRef>
          </c:val>
          <c:extLst>
            <c:ext xmlns:c16="http://schemas.microsoft.com/office/drawing/2014/chart" uri="{C3380CC4-5D6E-409C-BE32-E72D297353CC}">
              <c16:uniqueId val="{00000000-1AA7-DF4B-9B21-1BECE1EA074B}"/>
            </c:ext>
          </c:extLst>
        </c:ser>
        <c:ser>
          <c:idx val="1"/>
          <c:order val="1"/>
          <c:tx>
            <c:strRef>
              <c:f>'O''Higgins'!$Q$2:$Q$3</c:f>
              <c:strCache>
                <c:ptCount val="2"/>
                <c:pt idx="0">
                  <c:v>2014</c:v>
                </c:pt>
                <c:pt idx="1">
                  <c:v>Mujer </c:v>
                </c:pt>
              </c:strCache>
            </c:strRef>
          </c:tx>
          <c:spPr>
            <a:solidFill>
              <a:schemeClr val="accent2"/>
            </a:solidFill>
            <a:ln>
              <a:noFill/>
            </a:ln>
            <a:effectLst/>
          </c:spPr>
          <c:invertIfNegative val="0"/>
          <c:cat>
            <c:strRef>
              <c:f>'O''Higgins'!$O$4:$O$12</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'O''Higgins'!$Q$4:$Q$12</c:f>
              <c:numCache>
                <c:formatCode>General</c:formatCode>
                <c:ptCount val="9"/>
                <c:pt idx="0">
                  <c:v>-13645.902279706164</c:v>
                </c:pt>
                <c:pt idx="1">
                  <c:v>-14634.606829352981</c:v>
                </c:pt>
                <c:pt idx="2">
                  <c:v>-13854.450364036849</c:v>
                </c:pt>
                <c:pt idx="3">
                  <c:v>-14431.484033376373</c:v>
                </c:pt>
                <c:pt idx="4">
                  <c:v>-14253.534575362681</c:v>
                </c:pt>
                <c:pt idx="5">
                  <c:v>-12559.759551220148</c:v>
                </c:pt>
                <c:pt idx="6">
                  <c:v>-8611.8857217261084</c:v>
                </c:pt>
                <c:pt idx="7">
                  <c:v>-5010.3623007562855</c:v>
                </c:pt>
                <c:pt idx="8">
                  <c:v>-2998.0143444624082</c:v>
                </c:pt>
              </c:numCache>
            </c:numRef>
          </c:val>
          <c:extLst>
            <c:ext xmlns:c16="http://schemas.microsoft.com/office/drawing/2014/chart" uri="{C3380CC4-5D6E-409C-BE32-E72D297353CC}">
              <c16:uniqueId val="{00000001-1AA7-DF4B-9B21-1BECE1EA074B}"/>
            </c:ext>
          </c:extLst>
        </c:ser>
        <c:dLbls>
          <c:showLegendKey val="0"/>
          <c:showVal val="0"/>
          <c:showCatName val="0"/>
          <c:showSerName val="0"/>
          <c:showPercent val="0"/>
          <c:showBubbleSize val="0"/>
        </c:dLbls>
        <c:gapWidth val="0"/>
        <c:overlap val="100"/>
        <c:axId val="55997280"/>
        <c:axId val="55658512"/>
      </c:barChart>
      <c:catAx>
        <c:axId val="559972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55658512"/>
        <c:crosses val="autoZero"/>
        <c:auto val="1"/>
        <c:lblAlgn val="ctr"/>
        <c:lblOffset val="100"/>
        <c:noMultiLvlLbl val="0"/>
      </c:catAx>
      <c:valAx>
        <c:axId val="55658512"/>
        <c:scaling>
          <c:orientation val="minMax"/>
        </c:scaling>
        <c:delete val="1"/>
        <c:axPos val="b"/>
        <c:numFmt formatCode="General" sourceLinked="1"/>
        <c:majorTickMark val="none"/>
        <c:minorTickMark val="none"/>
        <c:tickLblPos val="nextTo"/>
        <c:crossAx val="55997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O'Higgins 2024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tx>
            <c:strRef>
              <c:f>'O''Higgins'!$S$2:$S$3</c:f>
              <c:strCache>
                <c:ptCount val="2"/>
                <c:pt idx="0">
                  <c:v>2024</c:v>
                </c:pt>
                <c:pt idx="1">
                  <c:v>Hombre</c:v>
                </c:pt>
              </c:strCache>
            </c:strRef>
          </c:tx>
          <c:spPr>
            <a:solidFill>
              <a:schemeClr val="tx2"/>
            </a:solidFill>
            <a:ln>
              <a:noFill/>
            </a:ln>
            <a:effectLst/>
          </c:spPr>
          <c:invertIfNegative val="0"/>
          <c:cat>
            <c:strRef>
              <c:f>'O''Higgins'!$R$4:$R$12</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'O''Higgins'!$S$4:$S$12</c:f>
              <c:numCache>
                <c:formatCode>General</c:formatCode>
                <c:ptCount val="9"/>
                <c:pt idx="0">
                  <c:v>12071.485296499297</c:v>
                </c:pt>
                <c:pt idx="1">
                  <c:v>13115.784092394686</c:v>
                </c:pt>
                <c:pt idx="2">
                  <c:v>12066.802342257613</c:v>
                </c:pt>
                <c:pt idx="3">
                  <c:v>15026.234299908097</c:v>
                </c:pt>
                <c:pt idx="4">
                  <c:v>14326.522886963241</c:v>
                </c:pt>
                <c:pt idx="5">
                  <c:v>13162.418511718119</c:v>
                </c:pt>
                <c:pt idx="6">
                  <c:v>10914.015106429892</c:v>
                </c:pt>
                <c:pt idx="7">
                  <c:v>6411.7448492381418</c:v>
                </c:pt>
                <c:pt idx="8">
                  <c:v>2904.9926145909144</c:v>
                </c:pt>
              </c:numCache>
            </c:numRef>
          </c:val>
          <c:extLst>
            <c:ext xmlns:c16="http://schemas.microsoft.com/office/drawing/2014/chart" uri="{C3380CC4-5D6E-409C-BE32-E72D297353CC}">
              <c16:uniqueId val="{00000000-775F-224F-9677-E61C7EC32A4D}"/>
            </c:ext>
          </c:extLst>
        </c:ser>
        <c:ser>
          <c:idx val="1"/>
          <c:order val="1"/>
          <c:tx>
            <c:strRef>
              <c:f>'O''Higgins'!$T$2:$T$3</c:f>
              <c:strCache>
                <c:ptCount val="2"/>
                <c:pt idx="0">
                  <c:v>2024</c:v>
                </c:pt>
                <c:pt idx="1">
                  <c:v>Mujer </c:v>
                </c:pt>
              </c:strCache>
            </c:strRef>
          </c:tx>
          <c:spPr>
            <a:solidFill>
              <a:schemeClr val="accent2"/>
            </a:solidFill>
            <a:ln>
              <a:noFill/>
            </a:ln>
            <a:effectLst/>
          </c:spPr>
          <c:invertIfNegative val="0"/>
          <c:cat>
            <c:strRef>
              <c:f>'O''Higgins'!$R$4:$R$12</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'O''Higgins'!$T$4:$T$12</c:f>
              <c:numCache>
                <c:formatCode>General</c:formatCode>
                <c:ptCount val="9"/>
                <c:pt idx="0">
                  <c:v>-11569.337873156508</c:v>
                </c:pt>
                <c:pt idx="1">
                  <c:v>-12513.813392998096</c:v>
                </c:pt>
                <c:pt idx="2">
                  <c:v>-11455.127667909466</c:v>
                </c:pt>
                <c:pt idx="3">
                  <c:v>-14892.932805029926</c:v>
                </c:pt>
                <c:pt idx="4">
                  <c:v>-13926.628713537029</c:v>
                </c:pt>
                <c:pt idx="5">
                  <c:v>-13071.611357873586</c:v>
                </c:pt>
                <c:pt idx="6">
                  <c:v>-11281.473584504833</c:v>
                </c:pt>
                <c:pt idx="7">
                  <c:v>-7145.7388484259063</c:v>
                </c:pt>
                <c:pt idx="8">
                  <c:v>-4143.3357565646502</c:v>
                </c:pt>
              </c:numCache>
            </c:numRef>
          </c:val>
          <c:extLst>
            <c:ext xmlns:c16="http://schemas.microsoft.com/office/drawing/2014/chart" uri="{C3380CC4-5D6E-409C-BE32-E72D297353CC}">
              <c16:uniqueId val="{00000001-775F-224F-9677-E61C7EC32A4D}"/>
            </c:ext>
          </c:extLst>
        </c:ser>
        <c:dLbls>
          <c:showLegendKey val="0"/>
          <c:showVal val="0"/>
          <c:showCatName val="0"/>
          <c:showSerName val="0"/>
          <c:showPercent val="0"/>
          <c:showBubbleSize val="0"/>
        </c:dLbls>
        <c:gapWidth val="0"/>
        <c:overlap val="100"/>
        <c:axId val="146642240"/>
        <c:axId val="146191632"/>
      </c:barChart>
      <c:catAx>
        <c:axId val="1466422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146191632"/>
        <c:crosses val="autoZero"/>
        <c:auto val="1"/>
        <c:lblAlgn val="ctr"/>
        <c:lblOffset val="100"/>
        <c:noMultiLvlLbl val="0"/>
      </c:catAx>
      <c:valAx>
        <c:axId val="146191632"/>
        <c:scaling>
          <c:orientation val="minMax"/>
        </c:scaling>
        <c:delete val="1"/>
        <c:axPos val="b"/>
        <c:numFmt formatCode="General" sourceLinked="1"/>
        <c:majorTickMark val="none"/>
        <c:minorTickMark val="none"/>
        <c:tickLblPos val="nextTo"/>
        <c:crossAx val="1466422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Valparaíso 2034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tx>
            <c:strRef>
              <c:f>Valparaíso!$V$2:$V$3</c:f>
              <c:strCache>
                <c:ptCount val="2"/>
                <c:pt idx="0">
                  <c:v>2034</c:v>
                </c:pt>
                <c:pt idx="1">
                  <c:v>Hombre</c:v>
                </c:pt>
              </c:strCache>
            </c:strRef>
          </c:tx>
          <c:spPr>
            <a:solidFill>
              <a:schemeClr val="tx2"/>
            </a:solidFill>
            <a:ln>
              <a:noFill/>
            </a:ln>
            <a:effectLst/>
          </c:spPr>
          <c:invertIfNegative val="0"/>
          <c:cat>
            <c:strRef>
              <c:f>Valparaíso!$U$4:$U$12</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Valparaíso!$V$4:$V$12</c:f>
              <c:numCache>
                <c:formatCode>General</c:formatCode>
                <c:ptCount val="9"/>
                <c:pt idx="0">
                  <c:v>10343.7248</c:v>
                </c:pt>
                <c:pt idx="1">
                  <c:v>11656.415999999999</c:v>
                </c:pt>
                <c:pt idx="2">
                  <c:v>13027.1656</c:v>
                </c:pt>
                <c:pt idx="3">
                  <c:v>13050.293799999999</c:v>
                </c:pt>
                <c:pt idx="4">
                  <c:v>14144.9328</c:v>
                </c:pt>
                <c:pt idx="5">
                  <c:v>12499.5003</c:v>
                </c:pt>
                <c:pt idx="6">
                  <c:v>10958.287399999999</c:v>
                </c:pt>
                <c:pt idx="7">
                  <c:v>8835.6337800000001</c:v>
                </c:pt>
                <c:pt idx="8">
                  <c:v>5484.0453600000001</c:v>
                </c:pt>
              </c:numCache>
            </c:numRef>
          </c:val>
          <c:extLst>
            <c:ext xmlns:c16="http://schemas.microsoft.com/office/drawing/2014/chart" uri="{C3380CC4-5D6E-409C-BE32-E72D297353CC}">
              <c16:uniqueId val="{00000000-7D70-8643-83BE-F4C7EF778AD5}"/>
            </c:ext>
          </c:extLst>
        </c:ser>
        <c:ser>
          <c:idx val="1"/>
          <c:order val="1"/>
          <c:tx>
            <c:strRef>
              <c:f>Valparaíso!$W$2:$W$3</c:f>
              <c:strCache>
                <c:ptCount val="2"/>
                <c:pt idx="0">
                  <c:v>2034</c:v>
                </c:pt>
                <c:pt idx="1">
                  <c:v>Mujer </c:v>
                </c:pt>
              </c:strCache>
            </c:strRef>
          </c:tx>
          <c:spPr>
            <a:solidFill>
              <a:schemeClr val="accent2"/>
            </a:solidFill>
            <a:ln>
              <a:noFill/>
            </a:ln>
            <a:effectLst/>
          </c:spPr>
          <c:invertIfNegative val="0"/>
          <c:cat>
            <c:strRef>
              <c:f>Valparaíso!$U$4:$U$12</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Valparaíso!$W$4:$W$12</c:f>
              <c:numCache>
                <c:formatCode>General</c:formatCode>
                <c:ptCount val="9"/>
                <c:pt idx="0">
                  <c:v>-9446.8423999999995</c:v>
                </c:pt>
                <c:pt idx="1">
                  <c:v>-10723.688</c:v>
                </c:pt>
                <c:pt idx="2">
                  <c:v>-11845.878000000001</c:v>
                </c:pt>
                <c:pt idx="3">
                  <c:v>-12214.038</c:v>
                </c:pt>
                <c:pt idx="4">
                  <c:v>-13784.486000000001</c:v>
                </c:pt>
                <c:pt idx="5">
                  <c:v>-12481.213</c:v>
                </c:pt>
                <c:pt idx="6">
                  <c:v>-11597.592000000001</c:v>
                </c:pt>
                <c:pt idx="7">
                  <c:v>-10263.806</c:v>
                </c:pt>
                <c:pt idx="8">
                  <c:v>-7642.4578000000001</c:v>
                </c:pt>
              </c:numCache>
            </c:numRef>
          </c:val>
          <c:extLst>
            <c:ext xmlns:c16="http://schemas.microsoft.com/office/drawing/2014/chart" uri="{C3380CC4-5D6E-409C-BE32-E72D297353CC}">
              <c16:uniqueId val="{00000001-7D70-8643-83BE-F4C7EF778AD5}"/>
            </c:ext>
          </c:extLst>
        </c:ser>
        <c:dLbls>
          <c:showLegendKey val="0"/>
          <c:showVal val="0"/>
          <c:showCatName val="0"/>
          <c:showSerName val="0"/>
          <c:showPercent val="0"/>
          <c:showBubbleSize val="0"/>
        </c:dLbls>
        <c:gapWidth val="0"/>
        <c:overlap val="100"/>
        <c:axId val="849609584"/>
        <c:axId val="850031520"/>
      </c:barChart>
      <c:catAx>
        <c:axId val="8496095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850031520"/>
        <c:crosses val="autoZero"/>
        <c:auto val="1"/>
        <c:lblAlgn val="ctr"/>
        <c:lblOffset val="100"/>
        <c:noMultiLvlLbl val="0"/>
      </c:catAx>
      <c:valAx>
        <c:axId val="850031520"/>
        <c:scaling>
          <c:orientation val="minMax"/>
        </c:scaling>
        <c:delete val="1"/>
        <c:axPos val="b"/>
        <c:numFmt formatCode="General" sourceLinked="1"/>
        <c:majorTickMark val="none"/>
        <c:minorTickMark val="none"/>
        <c:tickLblPos val="nextTo"/>
        <c:crossAx val="8496095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O'Higgins 2034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tx>
            <c:strRef>
              <c:f>'O''Higgins'!$V$2:$V$3</c:f>
              <c:strCache>
                <c:ptCount val="2"/>
                <c:pt idx="0">
                  <c:v>2034</c:v>
                </c:pt>
                <c:pt idx="1">
                  <c:v>Hombre</c:v>
                </c:pt>
              </c:strCache>
            </c:strRef>
          </c:tx>
          <c:spPr>
            <a:solidFill>
              <a:schemeClr val="tx2"/>
            </a:solidFill>
            <a:ln>
              <a:noFill/>
            </a:ln>
            <a:effectLst/>
          </c:spPr>
          <c:invertIfNegative val="0"/>
          <c:cat>
            <c:strRef>
              <c:f>'O''Higgins'!$U$4:$U$12</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'O''Higgins'!$V$4:$V$12</c:f>
              <c:numCache>
                <c:formatCode>General</c:formatCode>
                <c:ptCount val="9"/>
                <c:pt idx="0">
                  <c:v>10482.169107839043</c:v>
                </c:pt>
                <c:pt idx="1">
                  <c:v>11612.388068214224</c:v>
                </c:pt>
                <c:pt idx="2">
                  <c:v>10515.286381625065</c:v>
                </c:pt>
                <c:pt idx="3">
                  <c:v>12797.802484899443</c:v>
                </c:pt>
                <c:pt idx="4">
                  <c:v>14803.053412643072</c:v>
                </c:pt>
                <c:pt idx="5">
                  <c:v>13657.931679064181</c:v>
                </c:pt>
                <c:pt idx="6">
                  <c:v>11991.948822772909</c:v>
                </c:pt>
                <c:pt idx="7">
                  <c:v>9071.3732445545083</c:v>
                </c:pt>
                <c:pt idx="8">
                  <c:v>5068.046798387556</c:v>
                </c:pt>
              </c:numCache>
            </c:numRef>
          </c:val>
          <c:extLst>
            <c:ext xmlns:c16="http://schemas.microsoft.com/office/drawing/2014/chart" uri="{C3380CC4-5D6E-409C-BE32-E72D297353CC}">
              <c16:uniqueId val="{00000000-C9B9-8C46-B56A-F3240644C81A}"/>
            </c:ext>
          </c:extLst>
        </c:ser>
        <c:ser>
          <c:idx val="1"/>
          <c:order val="1"/>
          <c:tx>
            <c:strRef>
              <c:f>'O''Higgins'!$W$2:$W$3</c:f>
              <c:strCache>
                <c:ptCount val="2"/>
                <c:pt idx="0">
                  <c:v>2034</c:v>
                </c:pt>
                <c:pt idx="1">
                  <c:v>Mujer </c:v>
                </c:pt>
              </c:strCache>
            </c:strRef>
          </c:tx>
          <c:spPr>
            <a:solidFill>
              <a:schemeClr val="accent2"/>
            </a:solidFill>
            <a:ln>
              <a:noFill/>
            </a:ln>
            <a:effectLst/>
          </c:spPr>
          <c:invertIfNegative val="0"/>
          <c:cat>
            <c:strRef>
              <c:f>'O''Higgins'!$U$4:$U$12</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'O''Higgins'!$W$4:$W$12</c:f>
              <c:numCache>
                <c:formatCode>General</c:formatCode>
                <c:ptCount val="9"/>
                <c:pt idx="0">
                  <c:v>-9984.4758259902828</c:v>
                </c:pt>
                <c:pt idx="1">
                  <c:v>-11008.449612261355</c:v>
                </c:pt>
                <c:pt idx="2">
                  <c:v>-9903.289332935934</c:v>
                </c:pt>
                <c:pt idx="3">
                  <c:v>-12510.582586228649</c:v>
                </c:pt>
                <c:pt idx="4">
                  <c:v>-14645.567930603835</c:v>
                </c:pt>
                <c:pt idx="5">
                  <c:v>-13270.700270073085</c:v>
                </c:pt>
                <c:pt idx="6">
                  <c:v>-12218.567204679561</c:v>
                </c:pt>
                <c:pt idx="7">
                  <c:v>-9794.4921181446316</c:v>
                </c:pt>
                <c:pt idx="8">
                  <c:v>-6663.8751190826661</c:v>
                </c:pt>
              </c:numCache>
            </c:numRef>
          </c:val>
          <c:extLst>
            <c:ext xmlns:c16="http://schemas.microsoft.com/office/drawing/2014/chart" uri="{C3380CC4-5D6E-409C-BE32-E72D297353CC}">
              <c16:uniqueId val="{00000001-C9B9-8C46-B56A-F3240644C81A}"/>
            </c:ext>
          </c:extLst>
        </c:ser>
        <c:dLbls>
          <c:showLegendKey val="0"/>
          <c:showVal val="0"/>
          <c:showCatName val="0"/>
          <c:showSerName val="0"/>
          <c:showPercent val="0"/>
          <c:showBubbleSize val="0"/>
        </c:dLbls>
        <c:gapWidth val="0"/>
        <c:overlap val="100"/>
        <c:axId val="145943488"/>
        <c:axId val="145945216"/>
      </c:barChart>
      <c:catAx>
        <c:axId val="1459434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145945216"/>
        <c:crosses val="autoZero"/>
        <c:auto val="1"/>
        <c:lblAlgn val="ctr"/>
        <c:lblOffset val="100"/>
        <c:noMultiLvlLbl val="0"/>
      </c:catAx>
      <c:valAx>
        <c:axId val="145945216"/>
        <c:scaling>
          <c:orientation val="minMax"/>
        </c:scaling>
        <c:delete val="1"/>
        <c:axPos val="b"/>
        <c:numFmt formatCode="General" sourceLinked="1"/>
        <c:majorTickMark val="none"/>
        <c:minorTickMark val="none"/>
        <c:tickLblPos val="nextTo"/>
        <c:crossAx val="1459434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La Araucanía 2004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tx>
            <c:strRef>
              <c:f>'La Araucanía'!$M$2:$M$3</c:f>
              <c:strCache>
                <c:ptCount val="2"/>
                <c:pt idx="0">
                  <c:v>2004</c:v>
                </c:pt>
                <c:pt idx="1">
                  <c:v>Hombre</c:v>
                </c:pt>
              </c:strCache>
            </c:strRef>
          </c:tx>
          <c:spPr>
            <a:solidFill>
              <a:schemeClr val="tx2"/>
            </a:solidFill>
            <a:ln>
              <a:noFill/>
            </a:ln>
            <a:effectLst/>
          </c:spPr>
          <c:invertIfNegative val="0"/>
          <c:cat>
            <c:strRef>
              <c:f>'La Araucanía'!$L$4:$L$12</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'La Araucanía'!$M$4:$M$12</c:f>
              <c:numCache>
                <c:formatCode>General</c:formatCode>
                <c:ptCount val="9"/>
                <c:pt idx="0">
                  <c:v>17196.666320237578</c:v>
                </c:pt>
                <c:pt idx="1">
                  <c:v>19328.089723660149</c:v>
                </c:pt>
                <c:pt idx="2">
                  <c:v>15696.333527186207</c:v>
                </c:pt>
                <c:pt idx="3">
                  <c:v>14569.923026404529</c:v>
                </c:pt>
                <c:pt idx="4">
                  <c:v>12838.735784429708</c:v>
                </c:pt>
                <c:pt idx="5">
                  <c:v>9061.4793701476883</c:v>
                </c:pt>
                <c:pt idx="6">
                  <c:v>6054.180035512667</c:v>
                </c:pt>
                <c:pt idx="7">
                  <c:v>3841.8248999962407</c:v>
                </c:pt>
                <c:pt idx="8">
                  <c:v>1412.7673124252321</c:v>
                </c:pt>
              </c:numCache>
            </c:numRef>
          </c:val>
          <c:extLst>
            <c:ext xmlns:c16="http://schemas.microsoft.com/office/drawing/2014/chart" uri="{C3380CC4-5D6E-409C-BE32-E72D297353CC}">
              <c16:uniqueId val="{00000000-07F9-C349-985F-09B04B8CD16C}"/>
            </c:ext>
          </c:extLst>
        </c:ser>
        <c:ser>
          <c:idx val="1"/>
          <c:order val="1"/>
          <c:tx>
            <c:strRef>
              <c:f>'La Araucanía'!$N$2:$N$3</c:f>
              <c:strCache>
                <c:ptCount val="2"/>
                <c:pt idx="0">
                  <c:v>2004</c:v>
                </c:pt>
                <c:pt idx="1">
                  <c:v>Mujer </c:v>
                </c:pt>
              </c:strCache>
            </c:strRef>
          </c:tx>
          <c:spPr>
            <a:solidFill>
              <a:schemeClr val="accent2"/>
            </a:solidFill>
            <a:ln>
              <a:noFill/>
            </a:ln>
            <a:effectLst/>
          </c:spPr>
          <c:invertIfNegative val="0"/>
          <c:cat>
            <c:strRef>
              <c:f>'La Araucanía'!$L$4:$L$12</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'La Araucanía'!$N$4:$N$12</c:f>
              <c:numCache>
                <c:formatCode>General</c:formatCode>
                <c:ptCount val="9"/>
                <c:pt idx="0">
                  <c:v>-16090.111026721283</c:v>
                </c:pt>
                <c:pt idx="1">
                  <c:v>-18292.036413129325</c:v>
                </c:pt>
                <c:pt idx="2">
                  <c:v>-15412.612168147816</c:v>
                </c:pt>
                <c:pt idx="3">
                  <c:v>-14364.663598339037</c:v>
                </c:pt>
                <c:pt idx="4">
                  <c:v>-12559.80317695249</c:v>
                </c:pt>
                <c:pt idx="5">
                  <c:v>-9309.7128365585395</c:v>
                </c:pt>
                <c:pt idx="6">
                  <c:v>-6886.4264369532248</c:v>
                </c:pt>
                <c:pt idx="7">
                  <c:v>-4935.2903118312379</c:v>
                </c:pt>
                <c:pt idx="8">
                  <c:v>-2149.3440313670503</c:v>
                </c:pt>
              </c:numCache>
            </c:numRef>
          </c:val>
          <c:extLst>
            <c:ext xmlns:c16="http://schemas.microsoft.com/office/drawing/2014/chart" uri="{C3380CC4-5D6E-409C-BE32-E72D297353CC}">
              <c16:uniqueId val="{00000001-07F9-C349-985F-09B04B8CD16C}"/>
            </c:ext>
          </c:extLst>
        </c:ser>
        <c:dLbls>
          <c:showLegendKey val="0"/>
          <c:showVal val="0"/>
          <c:showCatName val="0"/>
          <c:showSerName val="0"/>
          <c:showPercent val="0"/>
          <c:showBubbleSize val="0"/>
        </c:dLbls>
        <c:gapWidth val="0"/>
        <c:overlap val="100"/>
        <c:axId val="56083776"/>
        <c:axId val="56118400"/>
      </c:barChart>
      <c:catAx>
        <c:axId val="560837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56118400"/>
        <c:crosses val="autoZero"/>
        <c:auto val="1"/>
        <c:lblAlgn val="ctr"/>
        <c:lblOffset val="100"/>
        <c:noMultiLvlLbl val="0"/>
      </c:catAx>
      <c:valAx>
        <c:axId val="56118400"/>
        <c:scaling>
          <c:orientation val="minMax"/>
          <c:max val="20000"/>
          <c:min val="-20000"/>
        </c:scaling>
        <c:delete val="1"/>
        <c:axPos val="b"/>
        <c:numFmt formatCode="General" sourceLinked="1"/>
        <c:majorTickMark val="none"/>
        <c:minorTickMark val="none"/>
        <c:tickLblPos val="nextTo"/>
        <c:crossAx val="560837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La Araucanía 2014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tx>
            <c:strRef>
              <c:f>'La Araucanía'!$P$2:$P$3</c:f>
              <c:strCache>
                <c:ptCount val="2"/>
                <c:pt idx="0">
                  <c:v>2014</c:v>
                </c:pt>
                <c:pt idx="1">
                  <c:v>Hombre</c:v>
                </c:pt>
              </c:strCache>
            </c:strRef>
          </c:tx>
          <c:spPr>
            <a:solidFill>
              <a:schemeClr val="tx2"/>
            </a:solidFill>
            <a:ln>
              <a:noFill/>
            </a:ln>
            <a:effectLst/>
          </c:spPr>
          <c:invertIfNegative val="0"/>
          <c:cat>
            <c:strRef>
              <c:f>'La Araucanía'!$O$4:$O$12</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'La Araucanía'!$P$4:$P$12</c:f>
              <c:numCache>
                <c:formatCode>General</c:formatCode>
                <c:ptCount val="9"/>
                <c:pt idx="0">
                  <c:v>14490.919247095644</c:v>
                </c:pt>
                <c:pt idx="1">
                  <c:v>16148.488772754185</c:v>
                </c:pt>
                <c:pt idx="2">
                  <c:v>15281.104795298636</c:v>
                </c:pt>
                <c:pt idx="3">
                  <c:v>14003.460330677064</c:v>
                </c:pt>
                <c:pt idx="4">
                  <c:v>13703.035007081755</c:v>
                </c:pt>
                <c:pt idx="5">
                  <c:v>11782.279508524254</c:v>
                </c:pt>
                <c:pt idx="6">
                  <c:v>7882.398967340253</c:v>
                </c:pt>
                <c:pt idx="7">
                  <c:v>4517.6771850398227</c:v>
                </c:pt>
                <c:pt idx="8">
                  <c:v>2190.6361861883852</c:v>
                </c:pt>
              </c:numCache>
            </c:numRef>
          </c:val>
          <c:extLst>
            <c:ext xmlns:c16="http://schemas.microsoft.com/office/drawing/2014/chart" uri="{C3380CC4-5D6E-409C-BE32-E72D297353CC}">
              <c16:uniqueId val="{00000000-D27E-9A40-A9D2-2B22F27D9157}"/>
            </c:ext>
          </c:extLst>
        </c:ser>
        <c:ser>
          <c:idx val="1"/>
          <c:order val="1"/>
          <c:tx>
            <c:strRef>
              <c:f>'La Araucanía'!$Q$2:$Q$3</c:f>
              <c:strCache>
                <c:ptCount val="2"/>
                <c:pt idx="0">
                  <c:v>2014</c:v>
                </c:pt>
                <c:pt idx="1">
                  <c:v>Mujer </c:v>
                </c:pt>
              </c:strCache>
            </c:strRef>
          </c:tx>
          <c:spPr>
            <a:solidFill>
              <a:schemeClr val="accent2"/>
            </a:solidFill>
            <a:ln>
              <a:noFill/>
            </a:ln>
            <a:effectLst/>
          </c:spPr>
          <c:invertIfNegative val="0"/>
          <c:cat>
            <c:strRef>
              <c:f>'La Araucanía'!$O$4:$O$12</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'La Araucanía'!$Q$4:$Q$12</c:f>
              <c:numCache>
                <c:formatCode>General</c:formatCode>
                <c:ptCount val="9"/>
                <c:pt idx="0">
                  <c:v>-13415.455508666255</c:v>
                </c:pt>
                <c:pt idx="1">
                  <c:v>-15064.868744584221</c:v>
                </c:pt>
                <c:pt idx="2">
                  <c:v>-15155.140141820586</c:v>
                </c:pt>
                <c:pt idx="3">
                  <c:v>-14081.935869108484</c:v>
                </c:pt>
                <c:pt idx="4">
                  <c:v>-13423.899603730682</c:v>
                </c:pt>
                <c:pt idx="5">
                  <c:v>-11547.90315025061</c:v>
                </c:pt>
                <c:pt idx="6">
                  <c:v>-8327.6871824668415</c:v>
                </c:pt>
                <c:pt idx="7">
                  <c:v>-5526.4591697846154</c:v>
                </c:pt>
                <c:pt idx="8">
                  <c:v>-3456.650629587707</c:v>
                </c:pt>
              </c:numCache>
            </c:numRef>
          </c:val>
          <c:extLst>
            <c:ext xmlns:c16="http://schemas.microsoft.com/office/drawing/2014/chart" uri="{C3380CC4-5D6E-409C-BE32-E72D297353CC}">
              <c16:uniqueId val="{00000001-D27E-9A40-A9D2-2B22F27D9157}"/>
            </c:ext>
          </c:extLst>
        </c:ser>
        <c:dLbls>
          <c:showLegendKey val="0"/>
          <c:showVal val="0"/>
          <c:showCatName val="0"/>
          <c:showSerName val="0"/>
          <c:showPercent val="0"/>
          <c:showBubbleSize val="0"/>
        </c:dLbls>
        <c:gapWidth val="0"/>
        <c:overlap val="100"/>
        <c:axId val="56210208"/>
        <c:axId val="56392736"/>
      </c:barChart>
      <c:catAx>
        <c:axId val="5621020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56392736"/>
        <c:crosses val="autoZero"/>
        <c:auto val="1"/>
        <c:lblAlgn val="ctr"/>
        <c:lblOffset val="100"/>
        <c:noMultiLvlLbl val="0"/>
      </c:catAx>
      <c:valAx>
        <c:axId val="56392736"/>
        <c:scaling>
          <c:orientation val="minMax"/>
        </c:scaling>
        <c:delete val="1"/>
        <c:axPos val="b"/>
        <c:numFmt formatCode="General" sourceLinked="1"/>
        <c:majorTickMark val="none"/>
        <c:minorTickMark val="none"/>
        <c:tickLblPos val="nextTo"/>
        <c:crossAx val="562102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La Araucanía 2024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tx>
            <c:strRef>
              <c:f>'La Araucanía'!$S$2:$S$3</c:f>
              <c:strCache>
                <c:ptCount val="2"/>
                <c:pt idx="0">
                  <c:v>2024</c:v>
                </c:pt>
                <c:pt idx="1">
                  <c:v>Hombre</c:v>
                </c:pt>
              </c:strCache>
            </c:strRef>
          </c:tx>
          <c:spPr>
            <a:solidFill>
              <a:schemeClr val="tx2"/>
            </a:solidFill>
            <a:ln>
              <a:noFill/>
            </a:ln>
            <a:effectLst/>
          </c:spPr>
          <c:invertIfNegative val="0"/>
          <c:cat>
            <c:strRef>
              <c:f>'La Araucanía'!$R$4:$R$12</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'La Araucanía'!$S$4:$S$12</c:f>
              <c:numCache>
                <c:formatCode>General</c:formatCode>
                <c:ptCount val="9"/>
                <c:pt idx="0">
                  <c:v>12667.696916005547</c:v>
                </c:pt>
                <c:pt idx="1">
                  <c:v>13920.482760538538</c:v>
                </c:pt>
                <c:pt idx="2">
                  <c:v>13203.81059832591</c:v>
                </c:pt>
                <c:pt idx="3">
                  <c:v>14037.676933405901</c:v>
                </c:pt>
                <c:pt idx="4">
                  <c:v>13349.012192166661</c:v>
                </c:pt>
                <c:pt idx="5">
                  <c:v>12849.645835236912</c:v>
                </c:pt>
                <c:pt idx="6">
                  <c:v>10540.721995558541</c:v>
                </c:pt>
                <c:pt idx="7">
                  <c:v>6319.348162037827</c:v>
                </c:pt>
                <c:pt idx="8">
                  <c:v>3111.6046067241646</c:v>
                </c:pt>
              </c:numCache>
            </c:numRef>
          </c:val>
          <c:extLst>
            <c:ext xmlns:c16="http://schemas.microsoft.com/office/drawing/2014/chart" uri="{C3380CC4-5D6E-409C-BE32-E72D297353CC}">
              <c16:uniqueId val="{00000000-5034-074A-A6F6-599DA2DD3EFD}"/>
            </c:ext>
          </c:extLst>
        </c:ser>
        <c:ser>
          <c:idx val="1"/>
          <c:order val="1"/>
          <c:tx>
            <c:strRef>
              <c:f>'La Araucanía'!$T$2:$T$3</c:f>
              <c:strCache>
                <c:ptCount val="2"/>
                <c:pt idx="0">
                  <c:v>2024</c:v>
                </c:pt>
                <c:pt idx="1">
                  <c:v>Mujer </c:v>
                </c:pt>
              </c:strCache>
            </c:strRef>
          </c:tx>
          <c:spPr>
            <a:solidFill>
              <a:schemeClr val="accent2"/>
            </a:solidFill>
            <a:ln>
              <a:noFill/>
            </a:ln>
            <a:effectLst/>
          </c:spPr>
          <c:invertIfNegative val="0"/>
          <c:cat>
            <c:strRef>
              <c:f>'La Araucanía'!$R$4:$R$12</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'La Araucanía'!$T$4:$T$12</c:f>
              <c:numCache>
                <c:formatCode>General</c:formatCode>
                <c:ptCount val="9"/>
                <c:pt idx="0">
                  <c:v>-11627.383559726588</c:v>
                </c:pt>
                <c:pt idx="1">
                  <c:v>-12850.512363681757</c:v>
                </c:pt>
                <c:pt idx="2">
                  <c:v>-12954.157730090823</c:v>
                </c:pt>
                <c:pt idx="3">
                  <c:v>-14260.12717362112</c:v>
                </c:pt>
                <c:pt idx="4">
                  <c:v>-13393.70486792781</c:v>
                </c:pt>
                <c:pt idx="5">
                  <c:v>-12594.235955863716</c:v>
                </c:pt>
                <c:pt idx="6">
                  <c:v>-10604.736668898448</c:v>
                </c:pt>
                <c:pt idx="7">
                  <c:v>-7061.124287438106</c:v>
                </c:pt>
                <c:pt idx="8">
                  <c:v>-4654.0173927516335</c:v>
                </c:pt>
              </c:numCache>
            </c:numRef>
          </c:val>
          <c:extLst>
            <c:ext xmlns:c16="http://schemas.microsoft.com/office/drawing/2014/chart" uri="{C3380CC4-5D6E-409C-BE32-E72D297353CC}">
              <c16:uniqueId val="{00000001-5034-074A-A6F6-599DA2DD3EFD}"/>
            </c:ext>
          </c:extLst>
        </c:ser>
        <c:dLbls>
          <c:showLegendKey val="0"/>
          <c:showVal val="0"/>
          <c:showCatName val="0"/>
          <c:showSerName val="0"/>
          <c:showPercent val="0"/>
          <c:showBubbleSize val="0"/>
        </c:dLbls>
        <c:gapWidth val="0"/>
        <c:overlap val="100"/>
        <c:axId val="56481216"/>
        <c:axId val="56037440"/>
      </c:barChart>
      <c:catAx>
        <c:axId val="564812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56037440"/>
        <c:crosses val="autoZero"/>
        <c:auto val="1"/>
        <c:lblAlgn val="ctr"/>
        <c:lblOffset val="100"/>
        <c:noMultiLvlLbl val="0"/>
      </c:catAx>
      <c:valAx>
        <c:axId val="56037440"/>
        <c:scaling>
          <c:orientation val="minMax"/>
        </c:scaling>
        <c:delete val="1"/>
        <c:axPos val="b"/>
        <c:numFmt formatCode="General" sourceLinked="1"/>
        <c:majorTickMark val="none"/>
        <c:minorTickMark val="none"/>
        <c:tickLblPos val="nextTo"/>
        <c:crossAx val="564812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La Araucanía 2034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tx>
            <c:strRef>
              <c:f>'La Araucanía'!$V$2:$V$3</c:f>
              <c:strCache>
                <c:ptCount val="2"/>
                <c:pt idx="0">
                  <c:v>2034</c:v>
                </c:pt>
                <c:pt idx="1">
                  <c:v>Hombre</c:v>
                </c:pt>
              </c:strCache>
            </c:strRef>
          </c:tx>
          <c:spPr>
            <a:solidFill>
              <a:schemeClr val="tx2"/>
            </a:solidFill>
            <a:ln>
              <a:noFill/>
            </a:ln>
            <a:effectLst/>
          </c:spPr>
          <c:invertIfNegative val="0"/>
          <c:cat>
            <c:strRef>
              <c:f>'La Araucanía'!$U$4:$U$12</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'La Araucanía'!$V$4:$V$12</c:f>
              <c:numCache>
                <c:formatCode>General</c:formatCode>
                <c:ptCount val="9"/>
                <c:pt idx="0">
                  <c:v>11155.779871828534</c:v>
                </c:pt>
                <c:pt idx="1">
                  <c:v>12545.049644562436</c:v>
                </c:pt>
                <c:pt idx="2">
                  <c:v>11490.698330270056</c:v>
                </c:pt>
                <c:pt idx="3">
                  <c:v>12340.831072341998</c:v>
                </c:pt>
                <c:pt idx="4">
                  <c:v>13680.504906108079</c:v>
                </c:pt>
                <c:pt idx="5">
                  <c:v>12844.764711030721</c:v>
                </c:pt>
                <c:pt idx="6">
                  <c:v>11904.775797181785</c:v>
                </c:pt>
                <c:pt idx="7">
                  <c:v>8870.476801742665</c:v>
                </c:pt>
                <c:pt idx="8">
                  <c:v>5167.1188649337264</c:v>
                </c:pt>
              </c:numCache>
            </c:numRef>
          </c:val>
          <c:extLst>
            <c:ext xmlns:c16="http://schemas.microsoft.com/office/drawing/2014/chart" uri="{C3380CC4-5D6E-409C-BE32-E72D297353CC}">
              <c16:uniqueId val="{00000000-7DB8-B04E-84E1-A95962AC9D44}"/>
            </c:ext>
          </c:extLst>
        </c:ser>
        <c:ser>
          <c:idx val="1"/>
          <c:order val="1"/>
          <c:tx>
            <c:strRef>
              <c:f>'La Araucanía'!$W$2:$W$3</c:f>
              <c:strCache>
                <c:ptCount val="2"/>
                <c:pt idx="0">
                  <c:v>2034</c:v>
                </c:pt>
                <c:pt idx="1">
                  <c:v>Mujer </c:v>
                </c:pt>
              </c:strCache>
            </c:strRef>
          </c:tx>
          <c:spPr>
            <a:solidFill>
              <a:schemeClr val="accent2"/>
            </a:solidFill>
            <a:ln>
              <a:noFill/>
            </a:ln>
            <a:effectLst/>
          </c:spPr>
          <c:invertIfNegative val="0"/>
          <c:cat>
            <c:strRef>
              <c:f>'La Araucanía'!$U$4:$U$12</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'La Araucanía'!$W$4:$W$12</c:f>
              <c:numCache>
                <c:formatCode>General</c:formatCode>
                <c:ptCount val="9"/>
                <c:pt idx="0">
                  <c:v>-10124.099139977743</c:v>
                </c:pt>
                <c:pt idx="1">
                  <c:v>-11476.007927384861</c:v>
                </c:pt>
                <c:pt idx="2">
                  <c:v>-11146.55578594594</c:v>
                </c:pt>
                <c:pt idx="3">
                  <c:v>-12367.747057022538</c:v>
                </c:pt>
                <c:pt idx="4">
                  <c:v>-13903.723707537432</c:v>
                </c:pt>
                <c:pt idx="5">
                  <c:v>-12933.150732146425</c:v>
                </c:pt>
                <c:pt idx="6">
                  <c:v>-11911.794093328273</c:v>
                </c:pt>
                <c:pt idx="7">
                  <c:v>-9361.427515945521</c:v>
                </c:pt>
                <c:pt idx="8">
                  <c:v>-6775.4940407112645</c:v>
                </c:pt>
              </c:numCache>
            </c:numRef>
          </c:val>
          <c:extLst>
            <c:ext xmlns:c16="http://schemas.microsoft.com/office/drawing/2014/chart" uri="{C3380CC4-5D6E-409C-BE32-E72D297353CC}">
              <c16:uniqueId val="{00000001-7DB8-B04E-84E1-A95962AC9D44}"/>
            </c:ext>
          </c:extLst>
        </c:ser>
        <c:dLbls>
          <c:showLegendKey val="0"/>
          <c:showVal val="0"/>
          <c:showCatName val="0"/>
          <c:showSerName val="0"/>
          <c:showPercent val="0"/>
          <c:showBubbleSize val="0"/>
        </c:dLbls>
        <c:gapWidth val="0"/>
        <c:overlap val="100"/>
        <c:axId val="56049200"/>
        <c:axId val="56406656"/>
      </c:barChart>
      <c:catAx>
        <c:axId val="560492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56406656"/>
        <c:crosses val="autoZero"/>
        <c:auto val="1"/>
        <c:lblAlgn val="ctr"/>
        <c:lblOffset val="100"/>
        <c:noMultiLvlLbl val="0"/>
      </c:catAx>
      <c:valAx>
        <c:axId val="56406656"/>
        <c:scaling>
          <c:orientation val="minMax"/>
        </c:scaling>
        <c:delete val="1"/>
        <c:axPos val="b"/>
        <c:numFmt formatCode="General" sourceLinked="1"/>
        <c:majorTickMark val="none"/>
        <c:minorTickMark val="none"/>
        <c:tickLblPos val="nextTo"/>
        <c:crossAx val="560492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Coquimbo 2004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tx>
            <c:strRef>
              <c:f>coquimbo!$M$2:$M$3</c:f>
              <c:strCache>
                <c:ptCount val="2"/>
                <c:pt idx="0">
                  <c:v>2004</c:v>
                </c:pt>
                <c:pt idx="1">
                  <c:v>Hombre</c:v>
                </c:pt>
              </c:strCache>
            </c:strRef>
          </c:tx>
          <c:spPr>
            <a:solidFill>
              <a:schemeClr val="tx2"/>
            </a:solidFill>
            <a:ln>
              <a:noFill/>
            </a:ln>
            <a:effectLst/>
          </c:spPr>
          <c:invertIfNegative val="0"/>
          <c:cat>
            <c:strRef>
              <c:f>coquimbo!$L$4:$L$12</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coquimbo!$M$4:$M$12</c:f>
              <c:numCache>
                <c:formatCode>General</c:formatCode>
                <c:ptCount val="9"/>
                <c:pt idx="0">
                  <c:v>17036.153300000002</c:v>
                </c:pt>
                <c:pt idx="1">
                  <c:v>18903</c:v>
                </c:pt>
                <c:pt idx="2">
                  <c:v>15484.5293</c:v>
                </c:pt>
                <c:pt idx="3">
                  <c:v>15123.7814</c:v>
                </c:pt>
                <c:pt idx="4">
                  <c:v>13143.592699999999</c:v>
                </c:pt>
                <c:pt idx="5">
                  <c:v>8983.8464100000001</c:v>
                </c:pt>
                <c:pt idx="6">
                  <c:v>6058.6175999999996</c:v>
                </c:pt>
                <c:pt idx="7">
                  <c:v>3827.56943</c:v>
                </c:pt>
                <c:pt idx="8">
                  <c:v>1438.9099100000001</c:v>
                </c:pt>
              </c:numCache>
            </c:numRef>
          </c:val>
          <c:extLst>
            <c:ext xmlns:c16="http://schemas.microsoft.com/office/drawing/2014/chart" uri="{C3380CC4-5D6E-409C-BE32-E72D297353CC}">
              <c16:uniqueId val="{00000000-27DC-7142-BCF2-5DCEBD54BD88}"/>
            </c:ext>
          </c:extLst>
        </c:ser>
        <c:ser>
          <c:idx val="1"/>
          <c:order val="1"/>
          <c:tx>
            <c:strRef>
              <c:f>coquimbo!$N$2:$N$3</c:f>
              <c:strCache>
                <c:ptCount val="2"/>
                <c:pt idx="0">
                  <c:v>2004</c:v>
                </c:pt>
                <c:pt idx="1">
                  <c:v>Mujer </c:v>
                </c:pt>
              </c:strCache>
            </c:strRef>
          </c:tx>
          <c:spPr>
            <a:solidFill>
              <a:schemeClr val="accent2"/>
            </a:solidFill>
            <a:ln>
              <a:noFill/>
            </a:ln>
            <a:effectLst/>
          </c:spPr>
          <c:invertIfNegative val="0"/>
          <c:cat>
            <c:strRef>
              <c:f>coquimbo!$L$4:$L$12</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coquimbo!$N$4:$N$12</c:f>
              <c:numCache>
                <c:formatCode>General</c:formatCode>
                <c:ptCount val="9"/>
                <c:pt idx="0">
                  <c:v>-16088.067999999999</c:v>
                </c:pt>
                <c:pt idx="1">
                  <c:v>-18071.006000000001</c:v>
                </c:pt>
                <c:pt idx="2">
                  <c:v>-15147.706</c:v>
                </c:pt>
                <c:pt idx="3">
                  <c:v>-15115.058999999999</c:v>
                </c:pt>
                <c:pt idx="4">
                  <c:v>-13082.082</c:v>
                </c:pt>
                <c:pt idx="5">
                  <c:v>-9256.8634999999995</c:v>
                </c:pt>
                <c:pt idx="6">
                  <c:v>-6630.1342999999997</c:v>
                </c:pt>
                <c:pt idx="7">
                  <c:v>-4492.5033000000003</c:v>
                </c:pt>
                <c:pt idx="8">
                  <c:v>-2116.5781000000002</c:v>
                </c:pt>
              </c:numCache>
            </c:numRef>
          </c:val>
          <c:extLst>
            <c:ext xmlns:c16="http://schemas.microsoft.com/office/drawing/2014/chart" uri="{C3380CC4-5D6E-409C-BE32-E72D297353CC}">
              <c16:uniqueId val="{00000001-27DC-7142-BCF2-5DCEBD54BD88}"/>
            </c:ext>
          </c:extLst>
        </c:ser>
        <c:dLbls>
          <c:showLegendKey val="0"/>
          <c:showVal val="0"/>
          <c:showCatName val="0"/>
          <c:showSerName val="0"/>
          <c:showPercent val="0"/>
          <c:showBubbleSize val="0"/>
        </c:dLbls>
        <c:gapWidth val="0"/>
        <c:overlap val="100"/>
        <c:axId val="901030576"/>
        <c:axId val="613815232"/>
      </c:barChart>
      <c:catAx>
        <c:axId val="9010305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613815232"/>
        <c:crosses val="autoZero"/>
        <c:auto val="1"/>
        <c:lblAlgn val="ctr"/>
        <c:lblOffset val="100"/>
        <c:noMultiLvlLbl val="0"/>
      </c:catAx>
      <c:valAx>
        <c:axId val="613815232"/>
        <c:scaling>
          <c:orientation val="minMax"/>
          <c:max val="20000"/>
        </c:scaling>
        <c:delete val="1"/>
        <c:axPos val="b"/>
        <c:numFmt formatCode="General" sourceLinked="1"/>
        <c:majorTickMark val="none"/>
        <c:minorTickMark val="none"/>
        <c:tickLblPos val="nextTo"/>
        <c:crossAx val="9010305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Coquimbo 2014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tx>
            <c:strRef>
              <c:f>coquimbo!$P$2:$P$3</c:f>
              <c:strCache>
                <c:ptCount val="2"/>
                <c:pt idx="0">
                  <c:v>2014</c:v>
                </c:pt>
                <c:pt idx="1">
                  <c:v>Hombre</c:v>
                </c:pt>
              </c:strCache>
            </c:strRef>
          </c:tx>
          <c:spPr>
            <a:solidFill>
              <a:schemeClr val="tx2"/>
            </a:solidFill>
            <a:ln>
              <a:noFill/>
            </a:ln>
            <a:effectLst/>
          </c:spPr>
          <c:invertIfNegative val="0"/>
          <c:cat>
            <c:strRef>
              <c:f>coquimbo!$O$4:$O$12</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coquimbo!$P$4:$P$12</c:f>
              <c:numCache>
                <c:formatCode>General</c:formatCode>
                <c:ptCount val="9"/>
                <c:pt idx="0">
                  <c:v>15152.316199999999</c:v>
                </c:pt>
                <c:pt idx="1">
                  <c:v>15599.567300000001</c:v>
                </c:pt>
                <c:pt idx="2">
                  <c:v>15918.146000000001</c:v>
                </c:pt>
                <c:pt idx="3">
                  <c:v>14160.7029</c:v>
                </c:pt>
                <c:pt idx="4">
                  <c:v>13609.8665</c:v>
                </c:pt>
                <c:pt idx="5">
                  <c:v>11440.509899999999</c:v>
                </c:pt>
                <c:pt idx="6">
                  <c:v>7590.5899200000003</c:v>
                </c:pt>
                <c:pt idx="7">
                  <c:v>4404.5329400000001</c:v>
                </c:pt>
                <c:pt idx="8">
                  <c:v>2123.7682399999999</c:v>
                </c:pt>
              </c:numCache>
            </c:numRef>
          </c:val>
          <c:extLst>
            <c:ext xmlns:c16="http://schemas.microsoft.com/office/drawing/2014/chart" uri="{C3380CC4-5D6E-409C-BE32-E72D297353CC}">
              <c16:uniqueId val="{00000000-5BE9-C444-919E-586754521668}"/>
            </c:ext>
          </c:extLst>
        </c:ser>
        <c:ser>
          <c:idx val="1"/>
          <c:order val="1"/>
          <c:tx>
            <c:strRef>
              <c:f>coquimbo!$Q$2:$Q$3</c:f>
              <c:strCache>
                <c:ptCount val="2"/>
                <c:pt idx="0">
                  <c:v>2014</c:v>
                </c:pt>
                <c:pt idx="1">
                  <c:v>Mujer </c:v>
                </c:pt>
              </c:strCache>
            </c:strRef>
          </c:tx>
          <c:spPr>
            <a:solidFill>
              <a:schemeClr val="accent2"/>
            </a:solidFill>
            <a:ln>
              <a:noFill/>
            </a:ln>
            <a:effectLst/>
          </c:spPr>
          <c:invertIfNegative val="0"/>
          <c:cat>
            <c:strRef>
              <c:f>coquimbo!$O$4:$O$12</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coquimbo!$Q$4:$Q$12</c:f>
              <c:numCache>
                <c:formatCode>General</c:formatCode>
                <c:ptCount val="9"/>
                <c:pt idx="0">
                  <c:v>-14100.275</c:v>
                </c:pt>
                <c:pt idx="1">
                  <c:v>-14661.977999999999</c:v>
                </c:pt>
                <c:pt idx="2">
                  <c:v>-15339.608</c:v>
                </c:pt>
                <c:pt idx="3">
                  <c:v>-14002.802</c:v>
                </c:pt>
                <c:pt idx="4">
                  <c:v>-13787.322</c:v>
                </c:pt>
                <c:pt idx="5">
                  <c:v>-11613.031000000001</c:v>
                </c:pt>
                <c:pt idx="6">
                  <c:v>-8136.5033999999996</c:v>
                </c:pt>
                <c:pt idx="7">
                  <c:v>-5222.1988000000001</c:v>
                </c:pt>
                <c:pt idx="8">
                  <c:v>-3136.2824999999998</c:v>
                </c:pt>
              </c:numCache>
            </c:numRef>
          </c:val>
          <c:extLst>
            <c:ext xmlns:c16="http://schemas.microsoft.com/office/drawing/2014/chart" uri="{C3380CC4-5D6E-409C-BE32-E72D297353CC}">
              <c16:uniqueId val="{00000001-5BE9-C444-919E-586754521668}"/>
            </c:ext>
          </c:extLst>
        </c:ser>
        <c:dLbls>
          <c:showLegendKey val="0"/>
          <c:showVal val="0"/>
          <c:showCatName val="0"/>
          <c:showSerName val="0"/>
          <c:showPercent val="0"/>
          <c:showBubbleSize val="0"/>
        </c:dLbls>
        <c:gapWidth val="0"/>
        <c:overlap val="100"/>
        <c:axId val="139114960"/>
        <c:axId val="139098224"/>
      </c:barChart>
      <c:catAx>
        <c:axId val="1391149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139098224"/>
        <c:crosses val="autoZero"/>
        <c:auto val="1"/>
        <c:lblAlgn val="ctr"/>
        <c:lblOffset val="100"/>
        <c:noMultiLvlLbl val="0"/>
      </c:catAx>
      <c:valAx>
        <c:axId val="139098224"/>
        <c:scaling>
          <c:orientation val="minMax"/>
        </c:scaling>
        <c:delete val="1"/>
        <c:axPos val="b"/>
        <c:numFmt formatCode="General" sourceLinked="1"/>
        <c:majorTickMark val="none"/>
        <c:minorTickMark val="none"/>
        <c:tickLblPos val="nextTo"/>
        <c:crossAx val="1391149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Coquimbo 2024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tx>
            <c:strRef>
              <c:f>coquimbo!$S$2:$S$3</c:f>
              <c:strCache>
                <c:ptCount val="2"/>
                <c:pt idx="0">
                  <c:v>2024</c:v>
                </c:pt>
                <c:pt idx="1">
                  <c:v>Hombre</c:v>
                </c:pt>
              </c:strCache>
            </c:strRef>
          </c:tx>
          <c:spPr>
            <a:solidFill>
              <a:schemeClr val="tx2"/>
            </a:solidFill>
            <a:ln>
              <a:noFill/>
            </a:ln>
            <a:effectLst/>
          </c:spPr>
          <c:invertIfNegative val="0"/>
          <c:cat>
            <c:strRef>
              <c:f>coquimbo!$R$4:$R$12</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coquimbo!$S$4:$S$12</c:f>
              <c:numCache>
                <c:formatCode>General</c:formatCode>
                <c:ptCount val="9"/>
                <c:pt idx="0">
                  <c:v>12651.3081</c:v>
                </c:pt>
                <c:pt idx="1">
                  <c:v>14239.694299999999</c:v>
                </c:pt>
                <c:pt idx="2">
                  <c:v>13958.925999999999</c:v>
                </c:pt>
                <c:pt idx="3">
                  <c:v>15210.762199999999</c:v>
                </c:pt>
                <c:pt idx="4">
                  <c:v>13192.623799999999</c:v>
                </c:pt>
                <c:pt idx="5">
                  <c:v>12156.0123</c:v>
                </c:pt>
                <c:pt idx="6">
                  <c:v>9810.8532799999994</c:v>
                </c:pt>
                <c:pt idx="7">
                  <c:v>5848.0225399999999</c:v>
                </c:pt>
                <c:pt idx="8">
                  <c:v>2931.79747</c:v>
                </c:pt>
              </c:numCache>
            </c:numRef>
          </c:val>
          <c:extLst>
            <c:ext xmlns:c16="http://schemas.microsoft.com/office/drawing/2014/chart" uri="{C3380CC4-5D6E-409C-BE32-E72D297353CC}">
              <c16:uniqueId val="{00000000-85F8-8245-BB59-BC54AF89A651}"/>
            </c:ext>
          </c:extLst>
        </c:ser>
        <c:ser>
          <c:idx val="1"/>
          <c:order val="1"/>
          <c:tx>
            <c:strRef>
              <c:f>coquimbo!$T$2:$T$3</c:f>
              <c:strCache>
                <c:ptCount val="2"/>
                <c:pt idx="0">
                  <c:v>2024</c:v>
                </c:pt>
                <c:pt idx="1">
                  <c:v>Mujer </c:v>
                </c:pt>
              </c:strCache>
            </c:strRef>
          </c:tx>
          <c:spPr>
            <a:solidFill>
              <a:schemeClr val="accent2"/>
            </a:solidFill>
            <a:ln>
              <a:noFill/>
            </a:ln>
            <a:effectLst/>
          </c:spPr>
          <c:invertIfNegative val="0"/>
          <c:cat>
            <c:strRef>
              <c:f>coquimbo!$R$4:$R$12</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coquimbo!$T$4:$T$12</c:f>
              <c:numCache>
                <c:formatCode>General</c:formatCode>
                <c:ptCount val="9"/>
                <c:pt idx="0">
                  <c:v>-11698.837</c:v>
                </c:pt>
                <c:pt idx="1">
                  <c:v>-13237.746999999999</c:v>
                </c:pt>
                <c:pt idx="2">
                  <c:v>-13110.358</c:v>
                </c:pt>
                <c:pt idx="3">
                  <c:v>-14919.859</c:v>
                </c:pt>
                <c:pt idx="4">
                  <c:v>-13263.136</c:v>
                </c:pt>
                <c:pt idx="5">
                  <c:v>-12451.589</c:v>
                </c:pt>
                <c:pt idx="6">
                  <c:v>-10324.285</c:v>
                </c:pt>
                <c:pt idx="7">
                  <c:v>-6713.7470999999996</c:v>
                </c:pt>
                <c:pt idx="8">
                  <c:v>-4280.4425000000001</c:v>
                </c:pt>
              </c:numCache>
            </c:numRef>
          </c:val>
          <c:extLst>
            <c:ext xmlns:c16="http://schemas.microsoft.com/office/drawing/2014/chart" uri="{C3380CC4-5D6E-409C-BE32-E72D297353CC}">
              <c16:uniqueId val="{00000001-85F8-8245-BB59-BC54AF89A651}"/>
            </c:ext>
          </c:extLst>
        </c:ser>
        <c:dLbls>
          <c:showLegendKey val="0"/>
          <c:showVal val="0"/>
          <c:showCatName val="0"/>
          <c:showSerName val="0"/>
          <c:showPercent val="0"/>
          <c:showBubbleSize val="0"/>
        </c:dLbls>
        <c:gapWidth val="0"/>
        <c:overlap val="100"/>
        <c:axId val="864634928"/>
        <c:axId val="864636656"/>
      </c:barChart>
      <c:catAx>
        <c:axId val="8646349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864636656"/>
        <c:crosses val="autoZero"/>
        <c:auto val="1"/>
        <c:lblAlgn val="ctr"/>
        <c:lblOffset val="100"/>
        <c:noMultiLvlLbl val="0"/>
      </c:catAx>
      <c:valAx>
        <c:axId val="864636656"/>
        <c:scaling>
          <c:orientation val="minMax"/>
        </c:scaling>
        <c:delete val="1"/>
        <c:axPos val="b"/>
        <c:numFmt formatCode="General" sourceLinked="1"/>
        <c:majorTickMark val="none"/>
        <c:minorTickMark val="none"/>
        <c:tickLblPos val="nextTo"/>
        <c:crossAx val="8646349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Coquimbo 2034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tx>
            <c:strRef>
              <c:f>coquimbo!$V$2:$V$3</c:f>
              <c:strCache>
                <c:ptCount val="2"/>
                <c:pt idx="0">
                  <c:v>2034</c:v>
                </c:pt>
                <c:pt idx="1">
                  <c:v>Hombre</c:v>
                </c:pt>
              </c:strCache>
            </c:strRef>
          </c:tx>
          <c:spPr>
            <a:solidFill>
              <a:schemeClr val="tx2"/>
            </a:solidFill>
            <a:ln>
              <a:noFill/>
            </a:ln>
            <a:effectLst/>
          </c:spPr>
          <c:invertIfNegative val="0"/>
          <c:cat>
            <c:strRef>
              <c:f>coquimbo!$U$4:$U$12</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coquimbo!$V$4:$V$12</c:f>
              <c:numCache>
                <c:formatCode>General</c:formatCode>
                <c:ptCount val="9"/>
                <c:pt idx="0">
                  <c:v>11128.936799999999</c:v>
                </c:pt>
                <c:pt idx="1">
                  <c:v>12348.3848</c:v>
                </c:pt>
                <c:pt idx="2">
                  <c:v>12952.845300000001</c:v>
                </c:pt>
                <c:pt idx="3">
                  <c:v>13384.452499999999</c:v>
                </c:pt>
                <c:pt idx="4">
                  <c:v>14347.2521</c:v>
                </c:pt>
                <c:pt idx="5">
                  <c:v>12192.3747</c:v>
                </c:pt>
                <c:pt idx="6">
                  <c:v>10865.340700000001</c:v>
                </c:pt>
                <c:pt idx="7">
                  <c:v>7965.3619500000004</c:v>
                </c:pt>
                <c:pt idx="8">
                  <c:v>4815.0510899999999</c:v>
                </c:pt>
              </c:numCache>
            </c:numRef>
          </c:val>
          <c:extLst>
            <c:ext xmlns:c16="http://schemas.microsoft.com/office/drawing/2014/chart" uri="{C3380CC4-5D6E-409C-BE32-E72D297353CC}">
              <c16:uniqueId val="{00000000-815E-794E-B23D-8C2E0FC0581B}"/>
            </c:ext>
          </c:extLst>
        </c:ser>
        <c:ser>
          <c:idx val="1"/>
          <c:order val="1"/>
          <c:tx>
            <c:strRef>
              <c:f>coquimbo!$W$2:$W$3</c:f>
              <c:strCache>
                <c:ptCount val="2"/>
                <c:pt idx="0">
                  <c:v>2034</c:v>
                </c:pt>
                <c:pt idx="1">
                  <c:v>Mujer </c:v>
                </c:pt>
              </c:strCache>
            </c:strRef>
          </c:tx>
          <c:spPr>
            <a:solidFill>
              <a:schemeClr val="accent2"/>
            </a:solidFill>
            <a:ln>
              <a:noFill/>
            </a:ln>
            <a:effectLst/>
          </c:spPr>
          <c:invertIfNegative val="0"/>
          <c:cat>
            <c:strRef>
              <c:f>coquimbo!$U$4:$U$12</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coquimbo!$W$4:$W$12</c:f>
              <c:numCache>
                <c:formatCode>General</c:formatCode>
                <c:ptCount val="9"/>
                <c:pt idx="0">
                  <c:v>-10251.281000000001</c:v>
                </c:pt>
                <c:pt idx="1">
                  <c:v>-11396.717000000001</c:v>
                </c:pt>
                <c:pt idx="2">
                  <c:v>-12016.333000000001</c:v>
                </c:pt>
                <c:pt idx="3">
                  <c:v>-12811.088</c:v>
                </c:pt>
                <c:pt idx="4">
                  <c:v>-14301.38</c:v>
                </c:pt>
                <c:pt idx="5">
                  <c:v>-12442.733</c:v>
                </c:pt>
                <c:pt idx="6">
                  <c:v>-11464.603999999999</c:v>
                </c:pt>
                <c:pt idx="7">
                  <c:v>-8879.4892</c:v>
                </c:pt>
                <c:pt idx="8">
                  <c:v>-6436.3743999999997</c:v>
                </c:pt>
              </c:numCache>
            </c:numRef>
          </c:val>
          <c:extLst>
            <c:ext xmlns:c16="http://schemas.microsoft.com/office/drawing/2014/chart" uri="{C3380CC4-5D6E-409C-BE32-E72D297353CC}">
              <c16:uniqueId val="{00000001-815E-794E-B23D-8C2E0FC0581B}"/>
            </c:ext>
          </c:extLst>
        </c:ser>
        <c:dLbls>
          <c:showLegendKey val="0"/>
          <c:showVal val="0"/>
          <c:showCatName val="0"/>
          <c:showSerName val="0"/>
          <c:showPercent val="0"/>
          <c:showBubbleSize val="0"/>
        </c:dLbls>
        <c:gapWidth val="0"/>
        <c:overlap val="100"/>
        <c:axId val="838734112"/>
        <c:axId val="849376720"/>
      </c:barChart>
      <c:catAx>
        <c:axId val="8387341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849376720"/>
        <c:crosses val="autoZero"/>
        <c:auto val="1"/>
        <c:lblAlgn val="ctr"/>
        <c:lblOffset val="100"/>
        <c:noMultiLvlLbl val="0"/>
      </c:catAx>
      <c:valAx>
        <c:axId val="849376720"/>
        <c:scaling>
          <c:orientation val="minMax"/>
        </c:scaling>
        <c:delete val="1"/>
        <c:axPos val="b"/>
        <c:numFmt formatCode="General" sourceLinked="1"/>
        <c:majorTickMark val="none"/>
        <c:minorTickMark val="none"/>
        <c:tickLblPos val="nextTo"/>
        <c:crossAx val="8387341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Biobío 2004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tx>
            <c:strRef>
              <c:f>Biobío!$M$5:$M$6</c:f>
              <c:strCache>
                <c:ptCount val="2"/>
                <c:pt idx="0">
                  <c:v>2004</c:v>
                </c:pt>
                <c:pt idx="1">
                  <c:v>Hombre</c:v>
                </c:pt>
              </c:strCache>
            </c:strRef>
          </c:tx>
          <c:spPr>
            <a:solidFill>
              <a:schemeClr val="tx2"/>
            </a:solidFill>
            <a:ln>
              <a:noFill/>
            </a:ln>
            <a:effectLst/>
          </c:spPr>
          <c:invertIfNegative val="0"/>
          <c:cat>
            <c:strRef>
              <c:f>Biobío!$L$7:$L$15</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Biobío!$M$7:$M$15</c:f>
              <c:numCache>
                <c:formatCode>General</c:formatCode>
                <c:ptCount val="9"/>
                <c:pt idx="0">
                  <c:v>16601.563030182933</c:v>
                </c:pt>
                <c:pt idx="1">
                  <c:v>18931.856987352974</c:v>
                </c:pt>
                <c:pt idx="2">
                  <c:v>16046.168838748381</c:v>
                </c:pt>
                <c:pt idx="3">
                  <c:v>15650.660853938927</c:v>
                </c:pt>
                <c:pt idx="4">
                  <c:v>13472.380947210408</c:v>
                </c:pt>
                <c:pt idx="5">
                  <c:v>9302.3097992057264</c:v>
                </c:pt>
                <c:pt idx="6">
                  <c:v>5646.643339748688</c:v>
                </c:pt>
                <c:pt idx="7">
                  <c:v>3331.1436071305448</c:v>
                </c:pt>
                <c:pt idx="8">
                  <c:v>1017.2725964814177</c:v>
                </c:pt>
              </c:numCache>
            </c:numRef>
          </c:val>
          <c:extLst>
            <c:ext xmlns:c16="http://schemas.microsoft.com/office/drawing/2014/chart" uri="{C3380CC4-5D6E-409C-BE32-E72D297353CC}">
              <c16:uniqueId val="{00000000-DE9A-3D49-8D76-62669F7376FA}"/>
            </c:ext>
          </c:extLst>
        </c:ser>
        <c:ser>
          <c:idx val="1"/>
          <c:order val="1"/>
          <c:tx>
            <c:strRef>
              <c:f>Biobío!$N$5:$N$6</c:f>
              <c:strCache>
                <c:ptCount val="2"/>
                <c:pt idx="0">
                  <c:v>2004</c:v>
                </c:pt>
                <c:pt idx="1">
                  <c:v>Mujer </c:v>
                </c:pt>
              </c:strCache>
            </c:strRef>
          </c:tx>
          <c:spPr>
            <a:solidFill>
              <a:schemeClr val="accent2"/>
            </a:solidFill>
            <a:ln>
              <a:noFill/>
            </a:ln>
            <a:effectLst/>
          </c:spPr>
          <c:invertIfNegative val="0"/>
          <c:cat>
            <c:strRef>
              <c:f>Biobío!$L$7:$L$15</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Biobío!$N$7:$N$15</c:f>
              <c:numCache>
                <c:formatCode>General</c:formatCode>
                <c:ptCount val="9"/>
                <c:pt idx="0">
                  <c:v>-15537.816365447037</c:v>
                </c:pt>
                <c:pt idx="1">
                  <c:v>-17766.584917308719</c:v>
                </c:pt>
                <c:pt idx="2">
                  <c:v>-15626.96188670035</c:v>
                </c:pt>
                <c:pt idx="3">
                  <c:v>-15410.819890806526</c:v>
                </c:pt>
                <c:pt idx="4">
                  <c:v>-13515.531290339</c:v>
                </c:pt>
                <c:pt idx="5">
                  <c:v>-9660.0853865300214</c:v>
                </c:pt>
                <c:pt idx="6">
                  <c:v>-6414.9534759574663</c:v>
                </c:pt>
                <c:pt idx="7">
                  <c:v>-4287.9909366544716</c:v>
                </c:pt>
                <c:pt idx="8">
                  <c:v>-1779.2558502564077</c:v>
                </c:pt>
              </c:numCache>
            </c:numRef>
          </c:val>
          <c:extLst>
            <c:ext xmlns:c16="http://schemas.microsoft.com/office/drawing/2014/chart" uri="{C3380CC4-5D6E-409C-BE32-E72D297353CC}">
              <c16:uniqueId val="{00000001-DE9A-3D49-8D76-62669F7376FA}"/>
            </c:ext>
          </c:extLst>
        </c:ser>
        <c:dLbls>
          <c:showLegendKey val="0"/>
          <c:showVal val="0"/>
          <c:showCatName val="0"/>
          <c:showSerName val="0"/>
          <c:showPercent val="0"/>
          <c:showBubbleSize val="0"/>
        </c:dLbls>
        <c:gapWidth val="0"/>
        <c:overlap val="100"/>
        <c:axId val="146511040"/>
        <c:axId val="146060336"/>
      </c:barChart>
      <c:catAx>
        <c:axId val="1465110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146060336"/>
        <c:crosses val="autoZero"/>
        <c:auto val="1"/>
        <c:lblAlgn val="ctr"/>
        <c:lblOffset val="100"/>
        <c:noMultiLvlLbl val="0"/>
      </c:catAx>
      <c:valAx>
        <c:axId val="146060336"/>
        <c:scaling>
          <c:orientation val="minMax"/>
          <c:max val="20000"/>
        </c:scaling>
        <c:delete val="1"/>
        <c:axPos val="b"/>
        <c:numFmt formatCode="General" sourceLinked="1"/>
        <c:majorTickMark val="none"/>
        <c:minorTickMark val="none"/>
        <c:tickLblPos val="nextTo"/>
        <c:crossAx val="1465110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Tarapacá 2004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tx>
            <c:strRef>
              <c:f>Tarapacá!$M$3:$M$4</c:f>
              <c:strCache>
                <c:ptCount val="2"/>
                <c:pt idx="0">
                  <c:v>2004</c:v>
                </c:pt>
                <c:pt idx="1">
                  <c:v>Hombre</c:v>
                </c:pt>
              </c:strCache>
            </c:strRef>
          </c:tx>
          <c:spPr>
            <a:solidFill>
              <a:schemeClr val="tx2"/>
            </a:solidFill>
            <a:ln>
              <a:noFill/>
            </a:ln>
            <a:effectLst/>
          </c:spPr>
          <c:invertIfNegative val="0"/>
          <c:cat>
            <c:strRef>
              <c:f>Tarapacá!$L$5:$L$13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Tarapacá!$M$5:$M$13</c:f>
              <c:numCache>
                <c:formatCode>General</c:formatCode>
                <c:ptCount val="9"/>
                <c:pt idx="0">
                  <c:v>18179.047154570671</c:v>
                </c:pt>
                <c:pt idx="1">
                  <c:v>17932.148626817449</c:v>
                </c:pt>
                <c:pt idx="2">
                  <c:v>16883.591916359313</c:v>
                </c:pt>
                <c:pt idx="3">
                  <c:v>16155.088852988692</c:v>
                </c:pt>
                <c:pt idx="4">
                  <c:v>14309.446154784038</c:v>
                </c:pt>
                <c:pt idx="5">
                  <c:v>8998.8417106105408</c:v>
                </c:pt>
                <c:pt idx="6">
                  <c:v>4383.210900112781</c:v>
                </c:pt>
                <c:pt idx="7">
                  <c:v>2467.4612125461031</c:v>
                </c:pt>
                <c:pt idx="8">
                  <c:v>691.16347121041235</c:v>
                </c:pt>
              </c:numCache>
            </c:numRef>
          </c:val>
          <c:extLst>
            <c:ext xmlns:c16="http://schemas.microsoft.com/office/drawing/2014/chart" uri="{C3380CC4-5D6E-409C-BE32-E72D297353CC}">
              <c16:uniqueId val="{00000000-F4E3-E54E-A8A7-521A488AB11F}"/>
            </c:ext>
          </c:extLst>
        </c:ser>
        <c:ser>
          <c:idx val="1"/>
          <c:order val="1"/>
          <c:tx>
            <c:strRef>
              <c:f>Tarapacá!$N$3:$N$4</c:f>
              <c:strCache>
                <c:ptCount val="2"/>
                <c:pt idx="0">
                  <c:v>2004</c:v>
                </c:pt>
                <c:pt idx="1">
                  <c:v>Mujer </c:v>
                </c:pt>
              </c:strCache>
            </c:strRef>
          </c:tx>
          <c:spPr>
            <a:solidFill>
              <a:schemeClr val="accent2"/>
            </a:solidFill>
            <a:ln>
              <a:noFill/>
            </a:ln>
            <a:effectLst/>
          </c:spPr>
          <c:invertIfNegative val="0"/>
          <c:cat>
            <c:strRef>
              <c:f>Tarapacá!$L$5:$L$13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Tarapacá!$N$5:$N$13</c:f>
              <c:numCache>
                <c:formatCode>General</c:formatCode>
                <c:ptCount val="9"/>
                <c:pt idx="0">
                  <c:v>-18210.928459331357</c:v>
                </c:pt>
                <c:pt idx="1">
                  <c:v>-17610.132682339143</c:v>
                </c:pt>
                <c:pt idx="2">
                  <c:v>-16274.590618708684</c:v>
                </c:pt>
                <c:pt idx="3">
                  <c:v>-15592.156365423332</c:v>
                </c:pt>
                <c:pt idx="4">
                  <c:v>-13848.42192032719</c:v>
                </c:pt>
                <c:pt idx="5">
                  <c:v>-8861.3414073522181</c:v>
                </c:pt>
                <c:pt idx="6">
                  <c:v>-4891.1751184946816</c:v>
                </c:pt>
                <c:pt idx="7">
                  <c:v>-3404.2452007672432</c:v>
                </c:pt>
                <c:pt idx="8">
                  <c:v>-1307.0082272561547</c:v>
                </c:pt>
              </c:numCache>
            </c:numRef>
          </c:val>
          <c:extLst>
            <c:ext xmlns:c16="http://schemas.microsoft.com/office/drawing/2014/chart" uri="{C3380CC4-5D6E-409C-BE32-E72D297353CC}">
              <c16:uniqueId val="{00000001-F4E3-E54E-A8A7-521A488AB11F}"/>
            </c:ext>
          </c:extLst>
        </c:ser>
        <c:dLbls>
          <c:showLegendKey val="0"/>
          <c:showVal val="0"/>
          <c:showCatName val="0"/>
          <c:showSerName val="0"/>
          <c:showPercent val="0"/>
          <c:showBubbleSize val="0"/>
        </c:dLbls>
        <c:gapWidth val="0"/>
        <c:overlap val="100"/>
        <c:axId val="659171456"/>
        <c:axId val="659173184"/>
      </c:barChart>
      <c:catAx>
        <c:axId val="65917145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659173184"/>
        <c:crosses val="autoZero"/>
        <c:auto val="1"/>
        <c:lblAlgn val="ctr"/>
        <c:lblOffset val="100"/>
        <c:noMultiLvlLbl val="0"/>
      </c:catAx>
      <c:valAx>
        <c:axId val="659173184"/>
        <c:scaling>
          <c:orientation val="minMax"/>
          <c:max val="20000"/>
          <c:min val="-20000"/>
        </c:scaling>
        <c:delete val="1"/>
        <c:axPos val="b"/>
        <c:numFmt formatCode="General" sourceLinked="1"/>
        <c:majorTickMark val="out"/>
        <c:minorTickMark val="none"/>
        <c:tickLblPos val="nextTo"/>
        <c:crossAx val="6591714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Biobío 2014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tx>
            <c:strRef>
              <c:f>Biobío!$P$5:$P$6</c:f>
              <c:strCache>
                <c:ptCount val="2"/>
                <c:pt idx="0">
                  <c:v>2014</c:v>
                </c:pt>
                <c:pt idx="1">
                  <c:v>Hombre</c:v>
                </c:pt>
              </c:strCache>
            </c:strRef>
          </c:tx>
          <c:spPr>
            <a:solidFill>
              <a:schemeClr val="tx2"/>
            </a:solidFill>
            <a:ln>
              <a:noFill/>
            </a:ln>
            <a:effectLst/>
          </c:spPr>
          <c:invertIfNegative val="0"/>
          <c:cat>
            <c:strRef>
              <c:f>Biobío!$O$7:$O$15</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Biobío!$P$7:$P$15</c:f>
              <c:numCache>
                <c:formatCode>General</c:formatCode>
                <c:ptCount val="9"/>
                <c:pt idx="0">
                  <c:v>14079.920675785212</c:v>
                </c:pt>
                <c:pt idx="1">
                  <c:v>15642.57202139103</c:v>
                </c:pt>
                <c:pt idx="2">
                  <c:v>16430.333865220207</c:v>
                </c:pt>
                <c:pt idx="3">
                  <c:v>13984.46142630648</c:v>
                </c:pt>
                <c:pt idx="4">
                  <c:v>14322.710889746479</c:v>
                </c:pt>
                <c:pt idx="5">
                  <c:v>11954.454849941629</c:v>
                </c:pt>
                <c:pt idx="6">
                  <c:v>7758.9634833322289</c:v>
                </c:pt>
                <c:pt idx="7">
                  <c:v>4019.3569436726702</c:v>
                </c:pt>
                <c:pt idx="8">
                  <c:v>1807.2258446040671</c:v>
                </c:pt>
              </c:numCache>
            </c:numRef>
          </c:val>
          <c:extLst>
            <c:ext xmlns:c16="http://schemas.microsoft.com/office/drawing/2014/chart" uri="{C3380CC4-5D6E-409C-BE32-E72D297353CC}">
              <c16:uniqueId val="{00000000-39BD-3242-A135-C0E95297558B}"/>
            </c:ext>
          </c:extLst>
        </c:ser>
        <c:ser>
          <c:idx val="1"/>
          <c:order val="1"/>
          <c:tx>
            <c:strRef>
              <c:f>Biobío!$Q$5:$Q$6</c:f>
              <c:strCache>
                <c:ptCount val="2"/>
                <c:pt idx="0">
                  <c:v>2014</c:v>
                </c:pt>
                <c:pt idx="1">
                  <c:v>Mujer </c:v>
                </c:pt>
              </c:strCache>
            </c:strRef>
          </c:tx>
          <c:spPr>
            <a:solidFill>
              <a:schemeClr val="accent2"/>
            </a:solidFill>
            <a:ln>
              <a:noFill/>
            </a:ln>
            <a:effectLst/>
          </c:spPr>
          <c:invertIfNegative val="0"/>
          <c:cat>
            <c:strRef>
              <c:f>Biobío!$O$7:$O$15</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Biobío!$Q$7:$Q$15</c:f>
              <c:numCache>
                <c:formatCode>General</c:formatCode>
                <c:ptCount val="9"/>
                <c:pt idx="0">
                  <c:v>-12946.078979751648</c:v>
                </c:pt>
                <c:pt idx="1">
                  <c:v>-14593.598155615111</c:v>
                </c:pt>
                <c:pt idx="2">
                  <c:v>-15728.585533835609</c:v>
                </c:pt>
                <c:pt idx="3">
                  <c:v>-13853.558174486981</c:v>
                </c:pt>
                <c:pt idx="4">
                  <c:v>-14217.498309800241</c:v>
                </c:pt>
                <c:pt idx="5">
                  <c:v>-12211.875659664296</c:v>
                </c:pt>
                <c:pt idx="6">
                  <c:v>-8425.4634065672162</c:v>
                </c:pt>
                <c:pt idx="7">
                  <c:v>-5039.59201739325</c:v>
                </c:pt>
                <c:pt idx="8">
                  <c:v>-2983.7497628856449</c:v>
                </c:pt>
              </c:numCache>
            </c:numRef>
          </c:val>
          <c:extLst>
            <c:ext xmlns:c16="http://schemas.microsoft.com/office/drawing/2014/chart" uri="{C3380CC4-5D6E-409C-BE32-E72D297353CC}">
              <c16:uniqueId val="{00000001-39BD-3242-A135-C0E95297558B}"/>
            </c:ext>
          </c:extLst>
        </c:ser>
        <c:dLbls>
          <c:showLegendKey val="0"/>
          <c:showVal val="0"/>
          <c:showCatName val="0"/>
          <c:showSerName val="0"/>
          <c:showPercent val="0"/>
          <c:showBubbleSize val="0"/>
        </c:dLbls>
        <c:gapWidth val="0"/>
        <c:overlap val="100"/>
        <c:axId val="125422080"/>
        <c:axId val="125131216"/>
      </c:barChart>
      <c:catAx>
        <c:axId val="1254220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125131216"/>
        <c:crosses val="autoZero"/>
        <c:auto val="1"/>
        <c:lblAlgn val="ctr"/>
        <c:lblOffset val="100"/>
        <c:noMultiLvlLbl val="0"/>
      </c:catAx>
      <c:valAx>
        <c:axId val="125131216"/>
        <c:scaling>
          <c:orientation val="minMax"/>
        </c:scaling>
        <c:delete val="1"/>
        <c:axPos val="b"/>
        <c:numFmt formatCode="General" sourceLinked="1"/>
        <c:majorTickMark val="none"/>
        <c:minorTickMark val="none"/>
        <c:tickLblPos val="nextTo"/>
        <c:crossAx val="125422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Biobío 2024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tx>
            <c:strRef>
              <c:f>Biobío!$S$5:$S$6</c:f>
              <c:strCache>
                <c:ptCount val="2"/>
                <c:pt idx="0">
                  <c:v>2024</c:v>
                </c:pt>
                <c:pt idx="1">
                  <c:v>Hombre</c:v>
                </c:pt>
              </c:strCache>
            </c:strRef>
          </c:tx>
          <c:spPr>
            <a:solidFill>
              <a:schemeClr val="tx2"/>
            </a:solidFill>
            <a:ln>
              <a:noFill/>
            </a:ln>
            <a:effectLst/>
          </c:spPr>
          <c:invertIfNegative val="0"/>
          <c:cat>
            <c:strRef>
              <c:f>Biobío!$R$7:$R$15</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Biobío!$S$7:$S$15</c:f>
              <c:numCache>
                <c:formatCode>General</c:formatCode>
                <c:ptCount val="9"/>
                <c:pt idx="0">
                  <c:v>11976.749007832452</c:v>
                </c:pt>
                <c:pt idx="1">
                  <c:v>13751.795902537069</c:v>
                </c:pt>
                <c:pt idx="2">
                  <c:v>14050.848739270321</c:v>
                </c:pt>
                <c:pt idx="3">
                  <c:v>14742.134007869039</c:v>
                </c:pt>
                <c:pt idx="4">
                  <c:v>13197.230956115338</c:v>
                </c:pt>
                <c:pt idx="5">
                  <c:v>13203.694985620585</c:v>
                </c:pt>
                <c:pt idx="6">
                  <c:v>10442.700647134727</c:v>
                </c:pt>
                <c:pt idx="7">
                  <c:v>5983.4959910820789</c:v>
                </c:pt>
                <c:pt idx="8">
                  <c:v>2651.3497625383875</c:v>
                </c:pt>
              </c:numCache>
            </c:numRef>
          </c:val>
          <c:extLst>
            <c:ext xmlns:c16="http://schemas.microsoft.com/office/drawing/2014/chart" uri="{C3380CC4-5D6E-409C-BE32-E72D297353CC}">
              <c16:uniqueId val="{00000000-DDBE-8543-B91E-89D5928E40C7}"/>
            </c:ext>
          </c:extLst>
        </c:ser>
        <c:ser>
          <c:idx val="1"/>
          <c:order val="1"/>
          <c:tx>
            <c:strRef>
              <c:f>Biobío!$T$5:$T$6</c:f>
              <c:strCache>
                <c:ptCount val="2"/>
                <c:pt idx="0">
                  <c:v>2024</c:v>
                </c:pt>
                <c:pt idx="1">
                  <c:v>Mujer </c:v>
                </c:pt>
              </c:strCache>
            </c:strRef>
          </c:tx>
          <c:spPr>
            <a:solidFill>
              <a:schemeClr val="accent2"/>
            </a:solidFill>
            <a:ln>
              <a:noFill/>
            </a:ln>
            <a:effectLst/>
          </c:spPr>
          <c:invertIfNegative val="0"/>
          <c:cat>
            <c:strRef>
              <c:f>Biobío!$R$7:$R$15</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Biobío!$T$7:$T$15</c:f>
              <c:numCache>
                <c:formatCode>General</c:formatCode>
                <c:ptCount val="9"/>
                <c:pt idx="0">
                  <c:v>-10914.31058186339</c:v>
                </c:pt>
                <c:pt idx="1">
                  <c:v>-12532.566550040805</c:v>
                </c:pt>
                <c:pt idx="2">
                  <c:v>-13290.384542129024</c:v>
                </c:pt>
                <c:pt idx="3">
                  <c:v>-14378.687364582598</c:v>
                </c:pt>
                <c:pt idx="4">
                  <c:v>-13361.260436590894</c:v>
                </c:pt>
                <c:pt idx="5">
                  <c:v>-13245.481084562791</c:v>
                </c:pt>
                <c:pt idx="6">
                  <c:v>-11053.176544465388</c:v>
                </c:pt>
                <c:pt idx="7">
                  <c:v>-7037.606934294352</c:v>
                </c:pt>
                <c:pt idx="8">
                  <c:v>-4186.5259614707556</c:v>
                </c:pt>
              </c:numCache>
            </c:numRef>
          </c:val>
          <c:extLst>
            <c:ext xmlns:c16="http://schemas.microsoft.com/office/drawing/2014/chart" uri="{C3380CC4-5D6E-409C-BE32-E72D297353CC}">
              <c16:uniqueId val="{00000001-DDBE-8543-B91E-89D5928E40C7}"/>
            </c:ext>
          </c:extLst>
        </c:ser>
        <c:dLbls>
          <c:showLegendKey val="0"/>
          <c:showVal val="0"/>
          <c:showCatName val="0"/>
          <c:showSerName val="0"/>
          <c:showPercent val="0"/>
          <c:showBubbleSize val="0"/>
        </c:dLbls>
        <c:gapWidth val="0"/>
        <c:overlap val="100"/>
        <c:axId val="1651071375"/>
        <c:axId val="183522848"/>
      </c:barChart>
      <c:catAx>
        <c:axId val="165107137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183522848"/>
        <c:crosses val="autoZero"/>
        <c:auto val="1"/>
        <c:lblAlgn val="ctr"/>
        <c:lblOffset val="100"/>
        <c:noMultiLvlLbl val="0"/>
      </c:catAx>
      <c:valAx>
        <c:axId val="183522848"/>
        <c:scaling>
          <c:orientation val="minMax"/>
        </c:scaling>
        <c:delete val="1"/>
        <c:axPos val="b"/>
        <c:numFmt formatCode="General" sourceLinked="1"/>
        <c:majorTickMark val="none"/>
        <c:minorTickMark val="none"/>
        <c:tickLblPos val="nextTo"/>
        <c:crossAx val="16510713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Biobío 2034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tx>
            <c:strRef>
              <c:f>Biobío!$V$5:$V$6</c:f>
              <c:strCache>
                <c:ptCount val="2"/>
                <c:pt idx="0">
                  <c:v>2034</c:v>
                </c:pt>
                <c:pt idx="1">
                  <c:v>Hombre</c:v>
                </c:pt>
              </c:strCache>
            </c:strRef>
          </c:tx>
          <c:spPr>
            <a:solidFill>
              <a:schemeClr val="tx2"/>
            </a:solidFill>
            <a:ln>
              <a:noFill/>
            </a:ln>
            <a:effectLst/>
          </c:spPr>
          <c:invertIfNegative val="0"/>
          <c:cat>
            <c:strRef>
              <c:f>Biobío!$U$7:$U$15</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Biobío!$V$7:$V$15</c:f>
              <c:numCache>
                <c:formatCode>General</c:formatCode>
                <c:ptCount val="9"/>
                <c:pt idx="0">
                  <c:v>10605.058777311051</c:v>
                </c:pt>
                <c:pt idx="1">
                  <c:v>12117.615061497083</c:v>
                </c:pt>
                <c:pt idx="2">
                  <c:v>12540.569943489167</c:v>
                </c:pt>
                <c:pt idx="3">
                  <c:v>12794.657157535281</c:v>
                </c:pt>
                <c:pt idx="4">
                  <c:v>14332.477108579373</c:v>
                </c:pt>
                <c:pt idx="5">
                  <c:v>12571.03139826539</c:v>
                </c:pt>
                <c:pt idx="6">
                  <c:v>12038.318576047868</c:v>
                </c:pt>
                <c:pt idx="7">
                  <c:v>8552.2951860022367</c:v>
                </c:pt>
                <c:pt idx="8">
                  <c:v>4447.976791272552</c:v>
                </c:pt>
              </c:numCache>
            </c:numRef>
          </c:val>
          <c:extLst>
            <c:ext xmlns:c16="http://schemas.microsoft.com/office/drawing/2014/chart" uri="{C3380CC4-5D6E-409C-BE32-E72D297353CC}">
              <c16:uniqueId val="{00000000-5536-094B-A690-F51951E1B61B}"/>
            </c:ext>
          </c:extLst>
        </c:ser>
        <c:ser>
          <c:idx val="1"/>
          <c:order val="1"/>
          <c:tx>
            <c:strRef>
              <c:f>Biobío!$W$5:$W$6</c:f>
              <c:strCache>
                <c:ptCount val="2"/>
                <c:pt idx="0">
                  <c:v>2034</c:v>
                </c:pt>
                <c:pt idx="1">
                  <c:v>Mujer </c:v>
                </c:pt>
              </c:strCache>
            </c:strRef>
          </c:tx>
          <c:spPr>
            <a:solidFill>
              <a:schemeClr val="accent2"/>
            </a:solidFill>
            <a:ln>
              <a:noFill/>
            </a:ln>
            <a:effectLst/>
          </c:spPr>
          <c:invertIfNegative val="0"/>
          <c:cat>
            <c:strRef>
              <c:f>Biobío!$U$7:$U$15</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Biobío!$W$7:$W$15</c:f>
              <c:numCache>
                <c:formatCode>General</c:formatCode>
                <c:ptCount val="9"/>
                <c:pt idx="0">
                  <c:v>-9569.5069499022684</c:v>
                </c:pt>
                <c:pt idx="1">
                  <c:v>-10926.759332030249</c:v>
                </c:pt>
                <c:pt idx="2">
                  <c:v>-11559.011317797504</c:v>
                </c:pt>
                <c:pt idx="3">
                  <c:v>-12299.86614331951</c:v>
                </c:pt>
                <c:pt idx="4">
                  <c:v>-14255.283488517995</c:v>
                </c:pt>
                <c:pt idx="5">
                  <c:v>-12880.025004699704</c:v>
                </c:pt>
                <c:pt idx="6">
                  <c:v>-12426.022101074252</c:v>
                </c:pt>
                <c:pt idx="7">
                  <c:v>-9662.4818523409067</c:v>
                </c:pt>
                <c:pt idx="8">
                  <c:v>-6421.0438103176102</c:v>
                </c:pt>
              </c:numCache>
            </c:numRef>
          </c:val>
          <c:extLst>
            <c:ext xmlns:c16="http://schemas.microsoft.com/office/drawing/2014/chart" uri="{C3380CC4-5D6E-409C-BE32-E72D297353CC}">
              <c16:uniqueId val="{00000001-5536-094B-A690-F51951E1B61B}"/>
            </c:ext>
          </c:extLst>
        </c:ser>
        <c:dLbls>
          <c:showLegendKey val="0"/>
          <c:showVal val="0"/>
          <c:showCatName val="0"/>
          <c:showSerName val="0"/>
          <c:showPercent val="0"/>
          <c:showBubbleSize val="0"/>
        </c:dLbls>
        <c:gapWidth val="0"/>
        <c:overlap val="100"/>
        <c:axId val="1331004431"/>
        <c:axId val="56496992"/>
      </c:barChart>
      <c:catAx>
        <c:axId val="133100443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56496992"/>
        <c:crosses val="autoZero"/>
        <c:auto val="1"/>
        <c:lblAlgn val="ctr"/>
        <c:lblOffset val="100"/>
        <c:noMultiLvlLbl val="0"/>
      </c:catAx>
      <c:valAx>
        <c:axId val="56496992"/>
        <c:scaling>
          <c:orientation val="minMax"/>
        </c:scaling>
        <c:delete val="1"/>
        <c:axPos val="b"/>
        <c:numFmt formatCode="General" sourceLinked="1"/>
        <c:majorTickMark val="none"/>
        <c:minorTickMark val="none"/>
        <c:tickLblPos val="nextTo"/>
        <c:crossAx val="13310044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Arica 2004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tx>
            <c:strRef>
              <c:f>Arica!$M$2:$M$3</c:f>
              <c:strCache>
                <c:ptCount val="2"/>
                <c:pt idx="0">
                  <c:v>2004</c:v>
                </c:pt>
                <c:pt idx="1">
                  <c:v>Hombre</c:v>
                </c:pt>
              </c:strCache>
            </c:strRef>
          </c:tx>
          <c:spPr>
            <a:solidFill>
              <a:schemeClr val="tx2"/>
            </a:solidFill>
            <a:ln>
              <a:noFill/>
            </a:ln>
            <a:effectLst/>
          </c:spPr>
          <c:invertIfNegative val="0"/>
          <c:cat>
            <c:strRef>
              <c:f>Arica!$L$4:$L$12</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Arica!$M$4:$M$12</c:f>
              <c:numCache>
                <c:formatCode>General</c:formatCode>
                <c:ptCount val="9"/>
                <c:pt idx="0">
                  <c:v>17224.365482233505</c:v>
                </c:pt>
                <c:pt idx="1">
                  <c:v>18464.97461928934</c:v>
                </c:pt>
                <c:pt idx="2">
                  <c:v>16731.979695431473</c:v>
                </c:pt>
                <c:pt idx="3">
                  <c:v>14876.142131979694</c:v>
                </c:pt>
                <c:pt idx="4">
                  <c:v>13104.56852791878</c:v>
                </c:pt>
                <c:pt idx="5">
                  <c:v>9821.3197969543144</c:v>
                </c:pt>
                <c:pt idx="6">
                  <c:v>5721.8274111675128</c:v>
                </c:pt>
                <c:pt idx="7">
                  <c:v>3187.8172588832485</c:v>
                </c:pt>
                <c:pt idx="8">
                  <c:v>867.005076142132</c:v>
                </c:pt>
              </c:numCache>
            </c:numRef>
          </c:val>
          <c:extLst>
            <c:ext xmlns:c16="http://schemas.microsoft.com/office/drawing/2014/chart" uri="{C3380CC4-5D6E-409C-BE32-E72D297353CC}">
              <c16:uniqueId val="{00000000-6FFC-D84C-A7EE-327CD23A4BB1}"/>
            </c:ext>
          </c:extLst>
        </c:ser>
        <c:ser>
          <c:idx val="1"/>
          <c:order val="1"/>
          <c:tx>
            <c:strRef>
              <c:f>Arica!$N$2:$N$3</c:f>
              <c:strCache>
                <c:ptCount val="2"/>
                <c:pt idx="0">
                  <c:v>2004</c:v>
                </c:pt>
                <c:pt idx="1">
                  <c:v>Mujer </c:v>
                </c:pt>
              </c:strCache>
            </c:strRef>
          </c:tx>
          <c:spPr>
            <a:solidFill>
              <a:schemeClr val="accent2"/>
            </a:solidFill>
            <a:ln>
              <a:noFill/>
            </a:ln>
            <a:effectLst/>
          </c:spPr>
          <c:invertIfNegative val="0"/>
          <c:cat>
            <c:strRef>
              <c:f>Arica!$L$4:$L$12</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Arica!$N$4:$N$12</c:f>
              <c:numCache>
                <c:formatCode>General</c:formatCode>
                <c:ptCount val="9"/>
                <c:pt idx="0">
                  <c:v>-16524.819887578178</c:v>
                </c:pt>
                <c:pt idx="1">
                  <c:v>-17304.647296334417</c:v>
                </c:pt>
                <c:pt idx="2">
                  <c:v>-15569.828200459187</c:v>
                </c:pt>
                <c:pt idx="3">
                  <c:v>-15008.708732483572</c:v>
                </c:pt>
                <c:pt idx="4">
                  <c:v>-13600.4671047423</c:v>
                </c:pt>
                <c:pt idx="5">
                  <c:v>-10121.92225477001</c:v>
                </c:pt>
                <c:pt idx="6">
                  <c:v>-6424.6694640171008</c:v>
                </c:pt>
                <c:pt idx="7">
                  <c:v>-4024.8198875781809</c:v>
                </c:pt>
                <c:pt idx="8">
                  <c:v>-1420.1171720370517</c:v>
                </c:pt>
              </c:numCache>
            </c:numRef>
          </c:val>
          <c:extLst>
            <c:ext xmlns:c16="http://schemas.microsoft.com/office/drawing/2014/chart" uri="{C3380CC4-5D6E-409C-BE32-E72D297353CC}">
              <c16:uniqueId val="{00000001-6FFC-D84C-A7EE-327CD23A4BB1}"/>
            </c:ext>
          </c:extLst>
        </c:ser>
        <c:dLbls>
          <c:showLegendKey val="0"/>
          <c:showVal val="0"/>
          <c:showCatName val="0"/>
          <c:showSerName val="0"/>
          <c:showPercent val="0"/>
          <c:showBubbleSize val="0"/>
        </c:dLbls>
        <c:gapWidth val="0"/>
        <c:overlap val="100"/>
        <c:axId val="1611596239"/>
        <c:axId val="1611598511"/>
      </c:barChart>
      <c:catAx>
        <c:axId val="161159623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1611598511"/>
        <c:crosses val="autoZero"/>
        <c:auto val="1"/>
        <c:lblAlgn val="ctr"/>
        <c:lblOffset val="100"/>
        <c:noMultiLvlLbl val="0"/>
      </c:catAx>
      <c:valAx>
        <c:axId val="1611598511"/>
        <c:scaling>
          <c:orientation val="minMax"/>
          <c:max val="20000"/>
        </c:scaling>
        <c:delete val="1"/>
        <c:axPos val="b"/>
        <c:numFmt formatCode="General" sourceLinked="1"/>
        <c:majorTickMark val="none"/>
        <c:minorTickMark val="none"/>
        <c:tickLblPos val="nextTo"/>
        <c:crossAx val="161159623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Arica 2014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tx>
            <c:strRef>
              <c:f>Arica!$P$2:$P$3</c:f>
              <c:strCache>
                <c:ptCount val="2"/>
                <c:pt idx="0">
                  <c:v>2014</c:v>
                </c:pt>
                <c:pt idx="1">
                  <c:v>Hombre</c:v>
                </c:pt>
              </c:strCache>
            </c:strRef>
          </c:tx>
          <c:spPr>
            <a:solidFill>
              <a:schemeClr val="tx2"/>
            </a:solidFill>
            <a:ln>
              <a:noFill/>
            </a:ln>
            <a:effectLst/>
          </c:spPr>
          <c:invertIfNegative val="0"/>
          <c:cat>
            <c:strRef>
              <c:f>Arica!$O$4:$O$12</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Arica!$P$4:$P$12</c:f>
              <c:numCache>
                <c:formatCode>General</c:formatCode>
                <c:ptCount val="9"/>
                <c:pt idx="0">
                  <c:v>15668.231279888974</c:v>
                </c:pt>
                <c:pt idx="1">
                  <c:v>15502.046372660816</c:v>
                </c:pt>
                <c:pt idx="2">
                  <c:v>17668.637902534319</c:v>
                </c:pt>
                <c:pt idx="3">
                  <c:v>14527.919948376602</c:v>
                </c:pt>
                <c:pt idx="4">
                  <c:v>13046.399179683011</c:v>
                </c:pt>
                <c:pt idx="5">
                  <c:v>10694.175572586562</c:v>
                </c:pt>
                <c:pt idx="6">
                  <c:v>7534.0104484340618</c:v>
                </c:pt>
                <c:pt idx="7">
                  <c:v>3712.6415444588829</c:v>
                </c:pt>
                <c:pt idx="8">
                  <c:v>1645.9377513767713</c:v>
                </c:pt>
              </c:numCache>
            </c:numRef>
          </c:val>
          <c:extLst>
            <c:ext xmlns:c16="http://schemas.microsoft.com/office/drawing/2014/chart" uri="{C3380CC4-5D6E-409C-BE32-E72D297353CC}">
              <c16:uniqueId val="{00000000-8E1E-DD49-8E24-3E197F34A07F}"/>
            </c:ext>
          </c:extLst>
        </c:ser>
        <c:ser>
          <c:idx val="1"/>
          <c:order val="1"/>
          <c:tx>
            <c:strRef>
              <c:f>Arica!$Q$2:$Q$3</c:f>
              <c:strCache>
                <c:ptCount val="2"/>
                <c:pt idx="0">
                  <c:v>2014</c:v>
                </c:pt>
                <c:pt idx="1">
                  <c:v>Mujer </c:v>
                </c:pt>
              </c:strCache>
            </c:strRef>
          </c:tx>
          <c:spPr>
            <a:solidFill>
              <a:schemeClr val="accent2"/>
            </a:solidFill>
            <a:ln>
              <a:noFill/>
            </a:ln>
            <a:effectLst/>
          </c:spPr>
          <c:invertIfNegative val="0"/>
          <c:cat>
            <c:strRef>
              <c:f>Arica!$O$4:$O$12</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Arica!$Q$4:$Q$12</c:f>
              <c:numCache>
                <c:formatCode>General</c:formatCode>
                <c:ptCount val="9"/>
                <c:pt idx="0">
                  <c:v>-14869.066176662691</c:v>
                </c:pt>
                <c:pt idx="1">
                  <c:v>-14661.801461303328</c:v>
                </c:pt>
                <c:pt idx="2">
                  <c:v>-15718.154821517213</c:v>
                </c:pt>
                <c:pt idx="3">
                  <c:v>-14235.950848653214</c:v>
                </c:pt>
                <c:pt idx="4">
                  <c:v>-13216.173614679219</c:v>
                </c:pt>
                <c:pt idx="5">
                  <c:v>-11588.535997004241</c:v>
                </c:pt>
                <c:pt idx="6">
                  <c:v>-8317.5852789800483</c:v>
                </c:pt>
                <c:pt idx="7">
                  <c:v>-4787.9890968309401</c:v>
                </c:pt>
                <c:pt idx="8">
                  <c:v>-2604.742704369105</c:v>
                </c:pt>
              </c:numCache>
            </c:numRef>
          </c:val>
          <c:extLst>
            <c:ext xmlns:c16="http://schemas.microsoft.com/office/drawing/2014/chart" uri="{C3380CC4-5D6E-409C-BE32-E72D297353CC}">
              <c16:uniqueId val="{00000001-8E1E-DD49-8E24-3E197F34A07F}"/>
            </c:ext>
          </c:extLst>
        </c:ser>
        <c:dLbls>
          <c:showLegendKey val="0"/>
          <c:showVal val="0"/>
          <c:showCatName val="0"/>
          <c:showSerName val="0"/>
          <c:showPercent val="0"/>
          <c:showBubbleSize val="0"/>
        </c:dLbls>
        <c:gapWidth val="0"/>
        <c:overlap val="100"/>
        <c:axId val="139416192"/>
        <c:axId val="139402624"/>
      </c:barChart>
      <c:catAx>
        <c:axId val="1394161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139402624"/>
        <c:crosses val="autoZero"/>
        <c:auto val="1"/>
        <c:lblAlgn val="ctr"/>
        <c:lblOffset val="100"/>
        <c:noMultiLvlLbl val="0"/>
      </c:catAx>
      <c:valAx>
        <c:axId val="139402624"/>
        <c:scaling>
          <c:orientation val="minMax"/>
        </c:scaling>
        <c:delete val="1"/>
        <c:axPos val="b"/>
        <c:numFmt formatCode="General" sourceLinked="1"/>
        <c:majorTickMark val="none"/>
        <c:minorTickMark val="none"/>
        <c:tickLblPos val="nextTo"/>
        <c:crossAx val="1394161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Arica 2024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tx>
            <c:strRef>
              <c:f>Arica!$S$2:$S$3</c:f>
              <c:strCache>
                <c:ptCount val="2"/>
                <c:pt idx="0">
                  <c:v>2024</c:v>
                </c:pt>
                <c:pt idx="1">
                  <c:v>Hombre</c:v>
                </c:pt>
              </c:strCache>
            </c:strRef>
          </c:tx>
          <c:spPr>
            <a:solidFill>
              <a:schemeClr val="tx2"/>
            </a:solidFill>
            <a:ln>
              <a:noFill/>
            </a:ln>
            <a:effectLst/>
          </c:spPr>
          <c:invertIfNegative val="0"/>
          <c:cat>
            <c:strRef>
              <c:f>Arica!$R$4:$R$12</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Arica!$S$4:$S$12</c:f>
              <c:numCache>
                <c:formatCode>General</c:formatCode>
                <c:ptCount val="9"/>
                <c:pt idx="0">
                  <c:v>12606.244087038789</c:v>
                </c:pt>
                <c:pt idx="1">
                  <c:v>14667.171239356669</c:v>
                </c:pt>
                <c:pt idx="2">
                  <c:v>16348.912015137183</c:v>
                </c:pt>
                <c:pt idx="3">
                  <c:v>16063.576158940399</c:v>
                </c:pt>
                <c:pt idx="4">
                  <c:v>13380.510879848629</c:v>
                </c:pt>
                <c:pt idx="5">
                  <c:v>11246.925260170294</c:v>
                </c:pt>
                <c:pt idx="6">
                  <c:v>8430.6527909176912</c:v>
                </c:pt>
                <c:pt idx="7">
                  <c:v>5062.6300851466422</c:v>
                </c:pt>
                <c:pt idx="8">
                  <c:v>2193.3774834437086</c:v>
                </c:pt>
              </c:numCache>
            </c:numRef>
          </c:val>
          <c:extLst>
            <c:ext xmlns:c16="http://schemas.microsoft.com/office/drawing/2014/chart" uri="{C3380CC4-5D6E-409C-BE32-E72D297353CC}">
              <c16:uniqueId val="{00000000-670B-544A-82F9-C0A0C4CCF328}"/>
            </c:ext>
          </c:extLst>
        </c:ser>
        <c:ser>
          <c:idx val="1"/>
          <c:order val="1"/>
          <c:tx>
            <c:strRef>
              <c:f>Arica!$T$2:$T$3</c:f>
              <c:strCache>
                <c:ptCount val="2"/>
                <c:pt idx="0">
                  <c:v>2024</c:v>
                </c:pt>
                <c:pt idx="1">
                  <c:v>Mujer </c:v>
                </c:pt>
              </c:strCache>
            </c:strRef>
          </c:tx>
          <c:spPr>
            <a:solidFill>
              <a:schemeClr val="accent2"/>
            </a:solidFill>
            <a:ln>
              <a:noFill/>
            </a:ln>
            <a:effectLst/>
          </c:spPr>
          <c:invertIfNegative val="0"/>
          <c:cat>
            <c:strRef>
              <c:f>Arica!$R$4:$R$12</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Arica!$T$4:$T$12</c:f>
              <c:numCache>
                <c:formatCode>General</c:formatCode>
                <c:ptCount val="9"/>
                <c:pt idx="0">
                  <c:v>-12364.446912551868</c:v>
                </c:pt>
                <c:pt idx="1">
                  <c:v>-13666.373578910021</c:v>
                </c:pt>
                <c:pt idx="2">
                  <c:v>-14123.744735989636</c:v>
                </c:pt>
                <c:pt idx="3">
                  <c:v>-15121.014392151419</c:v>
                </c:pt>
                <c:pt idx="4">
                  <c:v>-13151.927437641722</c:v>
                </c:pt>
                <c:pt idx="5">
                  <c:v>-11670.291699446218</c:v>
                </c:pt>
                <c:pt idx="6">
                  <c:v>-9787.5885047896718</c:v>
                </c:pt>
                <c:pt idx="7">
                  <c:v>-6430.191124068675</c:v>
                </c:pt>
                <c:pt idx="8">
                  <c:v>-3684.4216144507691</c:v>
                </c:pt>
              </c:numCache>
            </c:numRef>
          </c:val>
          <c:extLst>
            <c:ext xmlns:c16="http://schemas.microsoft.com/office/drawing/2014/chart" uri="{C3380CC4-5D6E-409C-BE32-E72D297353CC}">
              <c16:uniqueId val="{00000001-670B-544A-82F9-C0A0C4CCF328}"/>
            </c:ext>
          </c:extLst>
        </c:ser>
        <c:dLbls>
          <c:showLegendKey val="0"/>
          <c:showVal val="0"/>
          <c:showCatName val="0"/>
          <c:showSerName val="0"/>
          <c:showPercent val="0"/>
          <c:showBubbleSize val="0"/>
        </c:dLbls>
        <c:gapWidth val="0"/>
        <c:overlap val="100"/>
        <c:axId val="1567508495"/>
        <c:axId val="1567065903"/>
      </c:barChart>
      <c:catAx>
        <c:axId val="156750849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1567065903"/>
        <c:crosses val="autoZero"/>
        <c:auto val="1"/>
        <c:lblAlgn val="ctr"/>
        <c:lblOffset val="100"/>
        <c:noMultiLvlLbl val="0"/>
      </c:catAx>
      <c:valAx>
        <c:axId val="1567065903"/>
        <c:scaling>
          <c:orientation val="minMax"/>
        </c:scaling>
        <c:delete val="1"/>
        <c:axPos val="b"/>
        <c:numFmt formatCode="General" sourceLinked="1"/>
        <c:majorTickMark val="none"/>
        <c:minorTickMark val="none"/>
        <c:tickLblPos val="nextTo"/>
        <c:crossAx val="1567508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Arica 2034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tx>
            <c:strRef>
              <c:f>Arica!$V$2:$V$3</c:f>
              <c:strCache>
                <c:ptCount val="2"/>
                <c:pt idx="0">
                  <c:v>2034</c:v>
                </c:pt>
                <c:pt idx="1">
                  <c:v>Hombre</c:v>
                </c:pt>
              </c:strCache>
            </c:strRef>
          </c:tx>
          <c:spPr>
            <a:solidFill>
              <a:schemeClr val="tx2"/>
            </a:solidFill>
            <a:ln>
              <a:noFill/>
            </a:ln>
            <a:effectLst/>
          </c:spPr>
          <c:invertIfNegative val="0"/>
          <c:cat>
            <c:strRef>
              <c:f>Arica!$U$4:$U$12</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Arica!$V$4:$V$12</c:f>
              <c:numCache>
                <c:formatCode>General</c:formatCode>
                <c:ptCount val="9"/>
                <c:pt idx="0">
                  <c:v>11003.791489271567</c:v>
                </c:pt>
                <c:pt idx="1">
                  <c:v>12288.096700627679</c:v>
                </c:pt>
                <c:pt idx="2">
                  <c:v>15297.28241299697</c:v>
                </c:pt>
                <c:pt idx="3">
                  <c:v>14774.0992565292</c:v>
                </c:pt>
                <c:pt idx="4">
                  <c:v>15107.354924346728</c:v>
                </c:pt>
                <c:pt idx="5">
                  <c:v>12153.94717332825</c:v>
                </c:pt>
                <c:pt idx="6">
                  <c:v>9638.2905113921188</c:v>
                </c:pt>
                <c:pt idx="7">
                  <c:v>6285.2583790500803</c:v>
                </c:pt>
                <c:pt idx="8">
                  <c:v>3451.8791524574081</c:v>
                </c:pt>
              </c:numCache>
            </c:numRef>
          </c:val>
          <c:extLst>
            <c:ext xmlns:c16="http://schemas.microsoft.com/office/drawing/2014/chart" uri="{C3380CC4-5D6E-409C-BE32-E72D297353CC}">
              <c16:uniqueId val="{00000000-DA28-2C4A-A88E-55DAEB80F171}"/>
            </c:ext>
          </c:extLst>
        </c:ser>
        <c:ser>
          <c:idx val="1"/>
          <c:order val="1"/>
          <c:tx>
            <c:strRef>
              <c:f>Arica!$W$2:$W$3</c:f>
              <c:strCache>
                <c:ptCount val="2"/>
                <c:pt idx="0">
                  <c:v>2034</c:v>
                </c:pt>
                <c:pt idx="1">
                  <c:v>Mujer </c:v>
                </c:pt>
              </c:strCache>
            </c:strRef>
          </c:tx>
          <c:spPr>
            <a:solidFill>
              <a:schemeClr val="accent2"/>
            </a:solidFill>
            <a:ln>
              <a:noFill/>
            </a:ln>
            <a:effectLst/>
          </c:spPr>
          <c:invertIfNegative val="0"/>
          <c:cat>
            <c:strRef>
              <c:f>Arica!$U$4:$U$12</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Arica!$W$4:$W$12</c:f>
              <c:numCache>
                <c:formatCode>General</c:formatCode>
                <c:ptCount val="9"/>
                <c:pt idx="0">
                  <c:v>-11035.673524333499</c:v>
                </c:pt>
                <c:pt idx="1">
                  <c:v>-11782.651956337246</c:v>
                </c:pt>
                <c:pt idx="2">
                  <c:v>-12926.897076468349</c:v>
                </c:pt>
                <c:pt idx="3">
                  <c:v>-13250.270697374966</c:v>
                </c:pt>
                <c:pt idx="4">
                  <c:v>-14333.791811770214</c:v>
                </c:pt>
                <c:pt idx="5">
                  <c:v>-12245.03233736209</c:v>
                </c:pt>
                <c:pt idx="6">
                  <c:v>-10535.980802434813</c:v>
                </c:pt>
                <c:pt idx="7">
                  <c:v>-8193.3510871791877</c:v>
                </c:pt>
                <c:pt idx="8">
                  <c:v>-5696.3507067396331</c:v>
                </c:pt>
              </c:numCache>
            </c:numRef>
          </c:val>
          <c:extLst>
            <c:ext xmlns:c16="http://schemas.microsoft.com/office/drawing/2014/chart" uri="{C3380CC4-5D6E-409C-BE32-E72D297353CC}">
              <c16:uniqueId val="{00000001-DA28-2C4A-A88E-55DAEB80F171}"/>
            </c:ext>
          </c:extLst>
        </c:ser>
        <c:dLbls>
          <c:showLegendKey val="0"/>
          <c:showVal val="0"/>
          <c:showCatName val="0"/>
          <c:showSerName val="0"/>
          <c:showPercent val="0"/>
          <c:showBubbleSize val="0"/>
        </c:dLbls>
        <c:gapWidth val="0"/>
        <c:overlap val="100"/>
        <c:axId val="1567608335"/>
        <c:axId val="1567454543"/>
      </c:barChart>
      <c:catAx>
        <c:axId val="156760833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1567454543"/>
        <c:crosses val="autoZero"/>
        <c:auto val="1"/>
        <c:lblAlgn val="ctr"/>
        <c:lblOffset val="100"/>
        <c:noMultiLvlLbl val="0"/>
      </c:catAx>
      <c:valAx>
        <c:axId val="1567454543"/>
        <c:scaling>
          <c:orientation val="minMax"/>
        </c:scaling>
        <c:delete val="1"/>
        <c:axPos val="b"/>
        <c:numFmt formatCode="General" sourceLinked="1"/>
        <c:majorTickMark val="none"/>
        <c:minorTickMark val="none"/>
        <c:tickLblPos val="nextTo"/>
        <c:crossAx val="15676083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Atacama 2004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tx>
            <c:strRef>
              <c:f>Atacama!$M$3:$M$4</c:f>
              <c:strCache>
                <c:ptCount val="2"/>
                <c:pt idx="0">
                  <c:v>2004</c:v>
                </c:pt>
                <c:pt idx="1">
                  <c:v>Hombre</c:v>
                </c:pt>
              </c:strCache>
            </c:strRef>
          </c:tx>
          <c:spPr>
            <a:solidFill>
              <a:schemeClr val="tx2"/>
            </a:solidFill>
            <a:ln>
              <a:noFill/>
            </a:ln>
            <a:effectLst/>
          </c:spPr>
          <c:invertIfNegative val="0"/>
          <c:cat>
            <c:strRef>
              <c:f>Atacama!$L$5:$L$13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Atacama!$M$5:$M$13</c:f>
              <c:numCache>
                <c:formatCode>General</c:formatCode>
                <c:ptCount val="9"/>
                <c:pt idx="0">
                  <c:v>17660.279244673271</c:v>
                </c:pt>
                <c:pt idx="1">
                  <c:v>19083.677921162223</c:v>
                </c:pt>
                <c:pt idx="2">
                  <c:v>14974.330348945672</c:v>
                </c:pt>
                <c:pt idx="3">
                  <c:v>15752.131792909446</c:v>
                </c:pt>
                <c:pt idx="4">
                  <c:v>14001.89492703062</c:v>
                </c:pt>
                <c:pt idx="5">
                  <c:v>9000.1689276035049</c:v>
                </c:pt>
                <c:pt idx="6">
                  <c:v>5416.7003297760602</c:v>
                </c:pt>
                <c:pt idx="7">
                  <c:v>3244.1444551350319</c:v>
                </c:pt>
                <c:pt idx="8">
                  <c:v>866.67205276416973</c:v>
                </c:pt>
              </c:numCache>
            </c:numRef>
          </c:val>
          <c:extLst>
            <c:ext xmlns:c16="http://schemas.microsoft.com/office/drawing/2014/chart" uri="{C3380CC4-5D6E-409C-BE32-E72D297353CC}">
              <c16:uniqueId val="{00000000-C3EB-5E4E-B85A-16080BDE75B5}"/>
            </c:ext>
          </c:extLst>
        </c:ser>
        <c:ser>
          <c:idx val="1"/>
          <c:order val="1"/>
          <c:tx>
            <c:strRef>
              <c:f>Atacama!$N$3:$N$4</c:f>
              <c:strCache>
                <c:ptCount val="2"/>
                <c:pt idx="0">
                  <c:v>2004</c:v>
                </c:pt>
                <c:pt idx="1">
                  <c:v>Mujer </c:v>
                </c:pt>
              </c:strCache>
            </c:strRef>
          </c:tx>
          <c:spPr>
            <a:solidFill>
              <a:schemeClr val="accent2"/>
            </a:solidFill>
            <a:ln>
              <a:noFill/>
            </a:ln>
            <a:effectLst/>
          </c:spPr>
          <c:invertIfNegative val="0"/>
          <c:cat>
            <c:strRef>
              <c:f>Atacama!$L$5:$L$13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Atacama!$N$5:$N$13</c:f>
              <c:numCache>
                <c:formatCode>General</c:formatCode>
                <c:ptCount val="9"/>
                <c:pt idx="0">
                  <c:v>-17448.022522319076</c:v>
                </c:pt>
                <c:pt idx="1">
                  <c:v>-18733.721753007241</c:v>
                </c:pt>
                <c:pt idx="2">
                  <c:v>-14745.645333694654</c:v>
                </c:pt>
                <c:pt idx="3">
                  <c:v>-15299.670294927961</c:v>
                </c:pt>
                <c:pt idx="4">
                  <c:v>-13931.168420577209</c:v>
                </c:pt>
                <c:pt idx="5">
                  <c:v>-9008.9276304894374</c:v>
                </c:pt>
                <c:pt idx="6">
                  <c:v>-5581.6509341643705</c:v>
                </c:pt>
                <c:pt idx="7">
                  <c:v>-3753.9707631392744</c:v>
                </c:pt>
                <c:pt idx="8">
                  <c:v>-1497.2223476807733</c:v>
                </c:pt>
              </c:numCache>
            </c:numRef>
          </c:val>
          <c:extLst>
            <c:ext xmlns:c16="http://schemas.microsoft.com/office/drawing/2014/chart" uri="{C3380CC4-5D6E-409C-BE32-E72D297353CC}">
              <c16:uniqueId val="{00000001-C3EB-5E4E-B85A-16080BDE75B5}"/>
            </c:ext>
          </c:extLst>
        </c:ser>
        <c:dLbls>
          <c:showLegendKey val="0"/>
          <c:showVal val="0"/>
          <c:showCatName val="0"/>
          <c:showSerName val="0"/>
          <c:showPercent val="0"/>
          <c:showBubbleSize val="0"/>
        </c:dLbls>
        <c:gapWidth val="0"/>
        <c:overlap val="100"/>
        <c:axId val="1651323663"/>
        <c:axId val="1187287455"/>
      </c:barChart>
      <c:catAx>
        <c:axId val="165132366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1187287455"/>
        <c:crosses val="autoZero"/>
        <c:auto val="1"/>
        <c:lblAlgn val="ctr"/>
        <c:lblOffset val="100"/>
        <c:noMultiLvlLbl val="0"/>
      </c:catAx>
      <c:valAx>
        <c:axId val="1187287455"/>
        <c:scaling>
          <c:orientation val="minMax"/>
          <c:max val="20000"/>
          <c:min val="-20000"/>
        </c:scaling>
        <c:delete val="1"/>
        <c:axPos val="b"/>
        <c:numFmt formatCode="General" sourceLinked="1"/>
        <c:majorTickMark val="none"/>
        <c:minorTickMark val="none"/>
        <c:tickLblPos val="nextTo"/>
        <c:crossAx val="165132366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Atacama 2014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tx>
            <c:strRef>
              <c:f>Atacama!$P$3:$P$4</c:f>
              <c:strCache>
                <c:ptCount val="2"/>
                <c:pt idx="0">
                  <c:v>2014</c:v>
                </c:pt>
                <c:pt idx="1">
                  <c:v>Hombre</c:v>
                </c:pt>
              </c:strCache>
            </c:strRef>
          </c:tx>
          <c:spPr>
            <a:solidFill>
              <a:schemeClr val="tx2"/>
            </a:solidFill>
            <a:ln>
              <a:noFill/>
            </a:ln>
            <a:effectLst/>
          </c:spPr>
          <c:invertIfNegative val="0"/>
          <c:cat>
            <c:strRef>
              <c:f>Atacama!$O$5:$O$13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Atacama!$P$5:$P$13</c:f>
              <c:numCache>
                <c:formatCode>General</c:formatCode>
                <c:ptCount val="9"/>
                <c:pt idx="0">
                  <c:v>16353.203697800447</c:v>
                </c:pt>
                <c:pt idx="1">
                  <c:v>15400.860694931462</c:v>
                </c:pt>
                <c:pt idx="2">
                  <c:v>16093.534162150674</c:v>
                </c:pt>
                <c:pt idx="3">
                  <c:v>14587.318032090108</c:v>
                </c:pt>
                <c:pt idx="4">
                  <c:v>13685.447880140262</c:v>
                </c:pt>
                <c:pt idx="5">
                  <c:v>11662.549144618</c:v>
                </c:pt>
                <c:pt idx="6">
                  <c:v>7051.5885665710339</c:v>
                </c:pt>
                <c:pt idx="7">
                  <c:v>3579.5877165019656</c:v>
                </c:pt>
                <c:pt idx="8">
                  <c:v>1585.9101051960472</c:v>
                </c:pt>
              </c:numCache>
            </c:numRef>
          </c:val>
          <c:extLst>
            <c:ext xmlns:c16="http://schemas.microsoft.com/office/drawing/2014/chart" uri="{C3380CC4-5D6E-409C-BE32-E72D297353CC}">
              <c16:uniqueId val="{00000000-6598-A54D-A95F-6A81A55CD301}"/>
            </c:ext>
          </c:extLst>
        </c:ser>
        <c:ser>
          <c:idx val="1"/>
          <c:order val="1"/>
          <c:tx>
            <c:strRef>
              <c:f>Atacama!$Q$3:$Q$4</c:f>
              <c:strCache>
                <c:ptCount val="2"/>
                <c:pt idx="0">
                  <c:v>2014</c:v>
                </c:pt>
                <c:pt idx="1">
                  <c:v>Mujer </c:v>
                </c:pt>
              </c:strCache>
            </c:strRef>
          </c:tx>
          <c:spPr>
            <a:solidFill>
              <a:schemeClr val="accent2"/>
            </a:solidFill>
            <a:ln>
              <a:noFill/>
            </a:ln>
            <a:effectLst/>
          </c:spPr>
          <c:invertIfNegative val="0"/>
          <c:cat>
            <c:strRef>
              <c:f>Atacama!$O$5:$O$13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Atacama!$Q$5:$Q$13</c:f>
              <c:numCache>
                <c:formatCode>General</c:formatCode>
                <c:ptCount val="9"/>
                <c:pt idx="0">
                  <c:v>-16169.966659862555</c:v>
                </c:pt>
                <c:pt idx="1">
                  <c:v>-14942.505273185003</c:v>
                </c:pt>
                <c:pt idx="2">
                  <c:v>-15680.751173708921</c:v>
                </c:pt>
                <c:pt idx="3">
                  <c:v>-13970.878410559979</c:v>
                </c:pt>
                <c:pt idx="4">
                  <c:v>-13282.302510716474</c:v>
                </c:pt>
                <c:pt idx="5">
                  <c:v>-11869.769340681771</c:v>
                </c:pt>
                <c:pt idx="6">
                  <c:v>-7441.6547594747226</c:v>
                </c:pt>
                <c:pt idx="7">
                  <c:v>-4162.754303599374</c:v>
                </c:pt>
                <c:pt idx="8">
                  <c:v>-2479.4175682111995</c:v>
                </c:pt>
              </c:numCache>
            </c:numRef>
          </c:val>
          <c:extLst>
            <c:ext xmlns:c16="http://schemas.microsoft.com/office/drawing/2014/chart" uri="{C3380CC4-5D6E-409C-BE32-E72D297353CC}">
              <c16:uniqueId val="{00000001-6598-A54D-A95F-6A81A55CD301}"/>
            </c:ext>
          </c:extLst>
        </c:ser>
        <c:dLbls>
          <c:showLegendKey val="0"/>
          <c:showVal val="0"/>
          <c:showCatName val="0"/>
          <c:showSerName val="0"/>
          <c:showPercent val="0"/>
          <c:showBubbleSize val="0"/>
        </c:dLbls>
        <c:gapWidth val="0"/>
        <c:overlap val="100"/>
        <c:axId val="55691456"/>
        <c:axId val="56604592"/>
      </c:barChart>
      <c:catAx>
        <c:axId val="5569145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56604592"/>
        <c:crosses val="autoZero"/>
        <c:auto val="1"/>
        <c:lblAlgn val="ctr"/>
        <c:lblOffset val="100"/>
        <c:noMultiLvlLbl val="0"/>
      </c:catAx>
      <c:valAx>
        <c:axId val="56604592"/>
        <c:scaling>
          <c:orientation val="minMax"/>
        </c:scaling>
        <c:delete val="1"/>
        <c:axPos val="b"/>
        <c:numFmt formatCode="General" sourceLinked="1"/>
        <c:majorTickMark val="none"/>
        <c:minorTickMark val="none"/>
        <c:tickLblPos val="nextTo"/>
        <c:crossAx val="556914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Atacama 2024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tx>
            <c:strRef>
              <c:f>Atacama!$S$3:$S$4</c:f>
              <c:strCache>
                <c:ptCount val="2"/>
                <c:pt idx="0">
                  <c:v>2024</c:v>
                </c:pt>
                <c:pt idx="1">
                  <c:v>Hombre</c:v>
                </c:pt>
              </c:strCache>
            </c:strRef>
          </c:tx>
          <c:spPr>
            <a:solidFill>
              <a:schemeClr val="tx2"/>
            </a:solidFill>
            <a:ln>
              <a:noFill/>
            </a:ln>
            <a:effectLst/>
          </c:spPr>
          <c:invertIfNegative val="0"/>
          <c:cat>
            <c:strRef>
              <c:f>Atacama!$R$5:$R$13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Atacama!$S$5:$S$13</c:f>
              <c:numCache>
                <c:formatCode>General</c:formatCode>
                <c:ptCount val="9"/>
                <c:pt idx="0">
                  <c:v>13445.649007320353</c:v>
                </c:pt>
                <c:pt idx="1">
                  <c:v>14831.619465570784</c:v>
                </c:pt>
                <c:pt idx="2">
                  <c:v>13449.987913048328</c:v>
                </c:pt>
                <c:pt idx="3">
                  <c:v>16547.966602822766</c:v>
                </c:pt>
                <c:pt idx="4">
                  <c:v>13370.028078918498</c:v>
                </c:pt>
                <c:pt idx="5">
                  <c:v>11818.559359329576</c:v>
                </c:pt>
                <c:pt idx="6">
                  <c:v>9626.1722793511472</c:v>
                </c:pt>
                <c:pt idx="7">
                  <c:v>4961.8486217775881</c:v>
                </c:pt>
                <c:pt idx="8">
                  <c:v>1948.1686718609565</c:v>
                </c:pt>
              </c:numCache>
            </c:numRef>
          </c:val>
          <c:extLst>
            <c:ext xmlns:c16="http://schemas.microsoft.com/office/drawing/2014/chart" uri="{C3380CC4-5D6E-409C-BE32-E72D297353CC}">
              <c16:uniqueId val="{00000000-9D8B-7941-A634-1C52ADF86F33}"/>
            </c:ext>
          </c:extLst>
        </c:ser>
        <c:ser>
          <c:idx val="1"/>
          <c:order val="1"/>
          <c:tx>
            <c:strRef>
              <c:f>Atacama!$T$3:$T$4</c:f>
              <c:strCache>
                <c:ptCount val="2"/>
                <c:pt idx="0">
                  <c:v>2024</c:v>
                </c:pt>
                <c:pt idx="1">
                  <c:v>Mujer </c:v>
                </c:pt>
              </c:strCache>
            </c:strRef>
          </c:tx>
          <c:spPr>
            <a:solidFill>
              <a:schemeClr val="accent2"/>
            </a:solidFill>
            <a:ln>
              <a:noFill/>
            </a:ln>
            <a:effectLst/>
          </c:spPr>
          <c:invertIfNegative val="0"/>
          <c:cat>
            <c:strRef>
              <c:f>Atacama!$R$5:$R$13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Atacama!$T$5:$T$13</c:f>
              <c:numCache>
                <c:formatCode>General</c:formatCode>
                <c:ptCount val="9"/>
                <c:pt idx="0">
                  <c:v>-13148.158652724993</c:v>
                </c:pt>
                <c:pt idx="1">
                  <c:v>-14256.18141824393</c:v>
                </c:pt>
                <c:pt idx="2">
                  <c:v>-12938.277207379257</c:v>
                </c:pt>
                <c:pt idx="3">
                  <c:v>-16046.791587094498</c:v>
                </c:pt>
                <c:pt idx="4">
                  <c:v>-12709.487523714082</c:v>
                </c:pt>
                <c:pt idx="5">
                  <c:v>-11648.735353993734</c:v>
                </c:pt>
                <c:pt idx="6">
                  <c:v>-10166.959744360618</c:v>
                </c:pt>
                <c:pt idx="7">
                  <c:v>-5866.5960759102745</c:v>
                </c:pt>
                <c:pt idx="8">
                  <c:v>-3218.8124365786171</c:v>
                </c:pt>
              </c:numCache>
            </c:numRef>
          </c:val>
          <c:extLst>
            <c:ext xmlns:c16="http://schemas.microsoft.com/office/drawing/2014/chart" uri="{C3380CC4-5D6E-409C-BE32-E72D297353CC}">
              <c16:uniqueId val="{00000001-9D8B-7941-A634-1C52ADF86F33}"/>
            </c:ext>
          </c:extLst>
        </c:ser>
        <c:dLbls>
          <c:showLegendKey val="0"/>
          <c:showVal val="0"/>
          <c:showCatName val="0"/>
          <c:showSerName val="0"/>
          <c:showPercent val="0"/>
          <c:showBubbleSize val="0"/>
        </c:dLbls>
        <c:gapWidth val="0"/>
        <c:overlap val="100"/>
        <c:axId val="56391104"/>
        <c:axId val="55672768"/>
      </c:barChart>
      <c:catAx>
        <c:axId val="563911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55672768"/>
        <c:crosses val="autoZero"/>
        <c:auto val="1"/>
        <c:lblAlgn val="ctr"/>
        <c:lblOffset val="100"/>
        <c:noMultiLvlLbl val="0"/>
      </c:catAx>
      <c:valAx>
        <c:axId val="55672768"/>
        <c:scaling>
          <c:orientation val="minMax"/>
        </c:scaling>
        <c:delete val="1"/>
        <c:axPos val="b"/>
        <c:numFmt formatCode="General" sourceLinked="1"/>
        <c:majorTickMark val="none"/>
        <c:minorTickMark val="none"/>
        <c:tickLblPos val="nextTo"/>
        <c:crossAx val="56391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Tarapacá 2014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tx>
            <c:strRef>
              <c:f>Tarapacá!$P$3:$P$4</c:f>
              <c:strCache>
                <c:ptCount val="2"/>
                <c:pt idx="0">
                  <c:v>2014</c:v>
                </c:pt>
                <c:pt idx="1">
                  <c:v>Hombre</c:v>
                </c:pt>
              </c:strCache>
            </c:strRef>
          </c:tx>
          <c:spPr>
            <a:solidFill>
              <a:schemeClr val="tx2"/>
            </a:solidFill>
            <a:ln>
              <a:noFill/>
            </a:ln>
            <a:effectLst/>
          </c:spPr>
          <c:invertIfNegative val="0"/>
          <c:cat>
            <c:strRef>
              <c:f>Tarapacá!$O$5:$O$13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Tarapacá!$P$5:$P$13</c:f>
              <c:numCache>
                <c:formatCode>General</c:formatCode>
                <c:ptCount val="9"/>
                <c:pt idx="0">
                  <c:v>17021.498515228115</c:v>
                </c:pt>
                <c:pt idx="1">
                  <c:v>15448.376567600069</c:v>
                </c:pt>
                <c:pt idx="2">
                  <c:v>17115.983998821997</c:v>
                </c:pt>
                <c:pt idx="3">
                  <c:v>16195.670846933515</c:v>
                </c:pt>
                <c:pt idx="4">
                  <c:v>13273.983360738215</c:v>
                </c:pt>
                <c:pt idx="5">
                  <c:v>10905.09730777726</c:v>
                </c:pt>
                <c:pt idx="6">
                  <c:v>6271.6273590693791</c:v>
                </c:pt>
                <c:pt idx="7">
                  <c:v>2625.3466512872114</c:v>
                </c:pt>
                <c:pt idx="8">
                  <c:v>1142.4153925442365</c:v>
                </c:pt>
              </c:numCache>
            </c:numRef>
          </c:val>
          <c:extLst>
            <c:ext xmlns:c16="http://schemas.microsoft.com/office/drawing/2014/chart" uri="{C3380CC4-5D6E-409C-BE32-E72D297353CC}">
              <c16:uniqueId val="{00000000-AC3A-7E43-B548-1297C84837EC}"/>
            </c:ext>
          </c:extLst>
        </c:ser>
        <c:ser>
          <c:idx val="1"/>
          <c:order val="1"/>
          <c:tx>
            <c:strRef>
              <c:f>Tarapacá!$Q$3:$Q$4</c:f>
              <c:strCache>
                <c:ptCount val="2"/>
                <c:pt idx="0">
                  <c:v>2014</c:v>
                </c:pt>
                <c:pt idx="1">
                  <c:v>Mujer </c:v>
                </c:pt>
              </c:strCache>
            </c:strRef>
          </c:tx>
          <c:spPr>
            <a:solidFill>
              <a:schemeClr val="accent2"/>
            </a:solidFill>
            <a:ln>
              <a:noFill/>
            </a:ln>
            <a:effectLst/>
          </c:spPr>
          <c:invertIfNegative val="0"/>
          <c:cat>
            <c:strRef>
              <c:f>Tarapacá!$O$5:$O$13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Tarapacá!$Q$5:$Q$13</c:f>
              <c:numCache>
                <c:formatCode>General</c:formatCode>
                <c:ptCount val="9"/>
                <c:pt idx="0">
                  <c:v>-16833.448862562229</c:v>
                </c:pt>
                <c:pt idx="1">
                  <c:v>-15021.110340916252</c:v>
                </c:pt>
                <c:pt idx="2">
                  <c:v>-16714.348730228747</c:v>
                </c:pt>
                <c:pt idx="3">
                  <c:v>-15732.560337765455</c:v>
                </c:pt>
                <c:pt idx="4">
                  <c:v>-12973.092192324659</c:v>
                </c:pt>
                <c:pt idx="5">
                  <c:v>-10830.550129182684</c:v>
                </c:pt>
                <c:pt idx="6">
                  <c:v>-6649.442308904152</c:v>
                </c:pt>
                <c:pt idx="7">
                  <c:v>-3307.7068498330082</c:v>
                </c:pt>
                <c:pt idx="8">
                  <c:v>-1937.7402482828154</c:v>
                </c:pt>
              </c:numCache>
            </c:numRef>
          </c:val>
          <c:extLst>
            <c:ext xmlns:c16="http://schemas.microsoft.com/office/drawing/2014/chart" uri="{C3380CC4-5D6E-409C-BE32-E72D297353CC}">
              <c16:uniqueId val="{00000001-AC3A-7E43-B548-1297C84837EC}"/>
            </c:ext>
          </c:extLst>
        </c:ser>
        <c:dLbls>
          <c:showLegendKey val="0"/>
          <c:showVal val="0"/>
          <c:showCatName val="0"/>
          <c:showSerName val="0"/>
          <c:showPercent val="0"/>
          <c:showBubbleSize val="0"/>
        </c:dLbls>
        <c:gapWidth val="0"/>
        <c:overlap val="100"/>
        <c:axId val="613668304"/>
        <c:axId val="613543584"/>
      </c:barChart>
      <c:catAx>
        <c:axId val="6136683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613543584"/>
        <c:crosses val="autoZero"/>
        <c:auto val="1"/>
        <c:lblAlgn val="ctr"/>
        <c:lblOffset val="100"/>
        <c:noMultiLvlLbl val="0"/>
      </c:catAx>
      <c:valAx>
        <c:axId val="613543584"/>
        <c:scaling>
          <c:orientation val="minMax"/>
        </c:scaling>
        <c:delete val="1"/>
        <c:axPos val="b"/>
        <c:numFmt formatCode="General" sourceLinked="1"/>
        <c:majorTickMark val="none"/>
        <c:minorTickMark val="none"/>
        <c:tickLblPos val="nextTo"/>
        <c:crossAx val="6136683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Atacama 2034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tx>
            <c:strRef>
              <c:f>Atacama!$V$3:$V$4</c:f>
              <c:strCache>
                <c:ptCount val="2"/>
                <c:pt idx="0">
                  <c:v>2034</c:v>
                </c:pt>
                <c:pt idx="1">
                  <c:v>Hombre</c:v>
                </c:pt>
              </c:strCache>
            </c:strRef>
          </c:tx>
          <c:spPr>
            <a:solidFill>
              <a:schemeClr val="tx2"/>
            </a:solidFill>
            <a:ln>
              <a:noFill/>
            </a:ln>
            <a:effectLst/>
          </c:spPr>
          <c:invertIfNegative val="0"/>
          <c:cat>
            <c:strRef>
              <c:f>Atacama!$U$5:$U$13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Atacama!$V$5:$V$13</c:f>
              <c:numCache>
                <c:formatCode>General</c:formatCode>
                <c:ptCount val="9"/>
                <c:pt idx="0">
                  <c:v>11967.224149853439</c:v>
                </c:pt>
                <c:pt idx="1">
                  <c:v>12558.976336032018</c:v>
                </c:pt>
                <c:pt idx="2">
                  <c:v>13057.100720260934</c:v>
                </c:pt>
                <c:pt idx="3">
                  <c:v>13964.617258112879</c:v>
                </c:pt>
                <c:pt idx="4">
                  <c:v>15640.126550519237</c:v>
                </c:pt>
                <c:pt idx="5">
                  <c:v>12145.300557483186</c:v>
                </c:pt>
                <c:pt idx="6">
                  <c:v>10333.939160287126</c:v>
                </c:pt>
                <c:pt idx="7">
                  <c:v>7397.8202468591853</c:v>
                </c:pt>
                <c:pt idx="8">
                  <c:v>2934.8950205919969</c:v>
                </c:pt>
              </c:numCache>
            </c:numRef>
          </c:val>
          <c:extLst>
            <c:ext xmlns:c16="http://schemas.microsoft.com/office/drawing/2014/chart" uri="{C3380CC4-5D6E-409C-BE32-E72D297353CC}">
              <c16:uniqueId val="{00000000-77F2-9646-B3EF-FB28CEA43E25}"/>
            </c:ext>
          </c:extLst>
        </c:ser>
        <c:ser>
          <c:idx val="1"/>
          <c:order val="1"/>
          <c:tx>
            <c:strRef>
              <c:f>Atacama!$W$3:$W$4</c:f>
              <c:strCache>
                <c:ptCount val="2"/>
                <c:pt idx="0">
                  <c:v>2034</c:v>
                </c:pt>
                <c:pt idx="1">
                  <c:v>Mujer </c:v>
                </c:pt>
              </c:strCache>
            </c:strRef>
          </c:tx>
          <c:spPr>
            <a:solidFill>
              <a:schemeClr val="accent2"/>
            </a:solidFill>
            <a:ln>
              <a:noFill/>
            </a:ln>
            <a:effectLst/>
          </c:spPr>
          <c:invertIfNegative val="0"/>
          <c:cat>
            <c:strRef>
              <c:f>Atacama!$U$5:$U$13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Atacama!$W$5:$W$13</c:f>
              <c:numCache>
                <c:formatCode>General</c:formatCode>
                <c:ptCount val="9"/>
                <c:pt idx="0">
                  <c:v>-11625.266146202981</c:v>
                </c:pt>
                <c:pt idx="1">
                  <c:v>-11912.241182460581</c:v>
                </c:pt>
                <c:pt idx="2">
                  <c:v>-12369.549788625915</c:v>
                </c:pt>
                <c:pt idx="3">
                  <c:v>-13206.406023390007</c:v>
                </c:pt>
                <c:pt idx="4">
                  <c:v>-15107.229919461844</c:v>
                </c:pt>
                <c:pt idx="5">
                  <c:v>-11707.964328694417</c:v>
                </c:pt>
                <c:pt idx="6">
                  <c:v>-10494.646218409604</c:v>
                </c:pt>
                <c:pt idx="7">
                  <c:v>-8601.2281297250593</c:v>
                </c:pt>
                <c:pt idx="8">
                  <c:v>-4975.468263029592</c:v>
                </c:pt>
              </c:numCache>
            </c:numRef>
          </c:val>
          <c:extLst>
            <c:ext xmlns:c16="http://schemas.microsoft.com/office/drawing/2014/chart" uri="{C3380CC4-5D6E-409C-BE32-E72D297353CC}">
              <c16:uniqueId val="{00000001-77F2-9646-B3EF-FB28CEA43E25}"/>
            </c:ext>
          </c:extLst>
        </c:ser>
        <c:dLbls>
          <c:showLegendKey val="0"/>
          <c:showVal val="0"/>
          <c:showCatName val="0"/>
          <c:showSerName val="0"/>
          <c:showPercent val="0"/>
          <c:showBubbleSize val="0"/>
        </c:dLbls>
        <c:gapWidth val="0"/>
        <c:overlap val="100"/>
        <c:axId val="125738480"/>
        <c:axId val="125314112"/>
      </c:barChart>
      <c:catAx>
        <c:axId val="1257384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125314112"/>
        <c:crosses val="autoZero"/>
        <c:auto val="1"/>
        <c:lblAlgn val="ctr"/>
        <c:lblOffset val="100"/>
        <c:noMultiLvlLbl val="0"/>
      </c:catAx>
      <c:valAx>
        <c:axId val="125314112"/>
        <c:scaling>
          <c:orientation val="minMax"/>
        </c:scaling>
        <c:delete val="1"/>
        <c:axPos val="b"/>
        <c:numFmt formatCode="General" sourceLinked="1"/>
        <c:majorTickMark val="none"/>
        <c:minorTickMark val="none"/>
        <c:tickLblPos val="nextTo"/>
        <c:crossAx val="125738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Antofagasta 2004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tx>
            <c:strRef>
              <c:f>Antofagasta!$M$3:$M$4</c:f>
              <c:strCache>
                <c:ptCount val="2"/>
                <c:pt idx="0">
                  <c:v>2004</c:v>
                </c:pt>
                <c:pt idx="1">
                  <c:v>Hombre</c:v>
                </c:pt>
              </c:strCache>
            </c:strRef>
          </c:tx>
          <c:spPr>
            <a:solidFill>
              <a:schemeClr val="tx2"/>
            </a:solidFill>
            <a:ln>
              <a:noFill/>
            </a:ln>
            <a:effectLst/>
          </c:spPr>
          <c:invertIfNegative val="0"/>
          <c:cat>
            <c:strRef>
              <c:f>Antofagasta!$L$5:$L$13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Antofagasta!$M$5:$M$13</c:f>
              <c:numCache>
                <c:formatCode>General</c:formatCode>
                <c:ptCount val="9"/>
                <c:pt idx="0">
                  <c:v>17664.111000509107</c:v>
                </c:pt>
                <c:pt idx="1">
                  <c:v>18183.855991124823</c:v>
                </c:pt>
                <c:pt idx="2">
                  <c:v>17580.526279796053</c:v>
                </c:pt>
                <c:pt idx="3">
                  <c:v>15849.942630487147</c:v>
                </c:pt>
                <c:pt idx="4">
                  <c:v>13931.673290122564</c:v>
                </c:pt>
                <c:pt idx="5">
                  <c:v>9152.5269180793748</c:v>
                </c:pt>
                <c:pt idx="6">
                  <c:v>4489.6392939370689</c:v>
                </c:pt>
                <c:pt idx="7">
                  <c:v>2487.7852328594336</c:v>
                </c:pt>
                <c:pt idx="8">
                  <c:v>659.93936308442812</c:v>
                </c:pt>
              </c:numCache>
            </c:numRef>
          </c:val>
          <c:extLst>
            <c:ext xmlns:c16="http://schemas.microsoft.com/office/drawing/2014/chart" uri="{C3380CC4-5D6E-409C-BE32-E72D297353CC}">
              <c16:uniqueId val="{00000000-0554-844B-86D1-0219D4E98246}"/>
            </c:ext>
          </c:extLst>
        </c:ser>
        <c:ser>
          <c:idx val="1"/>
          <c:order val="1"/>
          <c:tx>
            <c:strRef>
              <c:f>Antofagasta!$N$3:$N$4</c:f>
              <c:strCache>
                <c:ptCount val="2"/>
                <c:pt idx="0">
                  <c:v>2004</c:v>
                </c:pt>
                <c:pt idx="1">
                  <c:v>Mujer </c:v>
                </c:pt>
              </c:strCache>
            </c:strRef>
          </c:tx>
          <c:spPr>
            <a:solidFill>
              <a:schemeClr val="accent2"/>
            </a:solidFill>
            <a:ln>
              <a:noFill/>
            </a:ln>
            <a:effectLst/>
          </c:spPr>
          <c:invertIfNegative val="0"/>
          <c:cat>
            <c:strRef>
              <c:f>Antofagasta!$L$5:$L$13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Antofagasta!$N$5:$N$13</c:f>
              <c:numCache>
                <c:formatCode>General</c:formatCode>
                <c:ptCount val="9"/>
                <c:pt idx="0">
                  <c:v>-17680.136309797857</c:v>
                </c:pt>
                <c:pt idx="1">
                  <c:v>-17980.37988879576</c:v>
                </c:pt>
                <c:pt idx="2">
                  <c:v>-16600.361236704484</c:v>
                </c:pt>
                <c:pt idx="3">
                  <c:v>-14913.015932978393</c:v>
                </c:pt>
                <c:pt idx="4">
                  <c:v>-13540.080353524025</c:v>
                </c:pt>
                <c:pt idx="5">
                  <c:v>-9149.3623267106614</c:v>
                </c:pt>
                <c:pt idx="6">
                  <c:v>-5233.2101665702585</c:v>
                </c:pt>
                <c:pt idx="7">
                  <c:v>-3593.4788511256183</c:v>
                </c:pt>
                <c:pt idx="8">
                  <c:v>-1309.9749337929461</c:v>
                </c:pt>
              </c:numCache>
            </c:numRef>
          </c:val>
          <c:extLst>
            <c:ext xmlns:c16="http://schemas.microsoft.com/office/drawing/2014/chart" uri="{C3380CC4-5D6E-409C-BE32-E72D297353CC}">
              <c16:uniqueId val="{00000001-0554-844B-86D1-0219D4E98246}"/>
            </c:ext>
          </c:extLst>
        </c:ser>
        <c:dLbls>
          <c:showLegendKey val="0"/>
          <c:showVal val="0"/>
          <c:showCatName val="0"/>
          <c:showSerName val="0"/>
          <c:showPercent val="0"/>
          <c:showBubbleSize val="0"/>
        </c:dLbls>
        <c:gapWidth val="0"/>
        <c:overlap val="100"/>
        <c:axId val="1611170335"/>
        <c:axId val="1611145023"/>
      </c:barChart>
      <c:catAx>
        <c:axId val="161117033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1611145023"/>
        <c:crosses val="autoZero"/>
        <c:auto val="1"/>
        <c:lblAlgn val="ctr"/>
        <c:lblOffset val="100"/>
        <c:noMultiLvlLbl val="0"/>
      </c:catAx>
      <c:valAx>
        <c:axId val="1611145023"/>
        <c:scaling>
          <c:orientation val="minMax"/>
        </c:scaling>
        <c:delete val="1"/>
        <c:axPos val="b"/>
        <c:numFmt formatCode="General" sourceLinked="1"/>
        <c:majorTickMark val="none"/>
        <c:minorTickMark val="none"/>
        <c:tickLblPos val="nextTo"/>
        <c:crossAx val="16111703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Antofagasta 2014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tx>
            <c:strRef>
              <c:f>Antofagasta!$P$3:$P$4</c:f>
              <c:strCache>
                <c:ptCount val="2"/>
                <c:pt idx="0">
                  <c:v>2014</c:v>
                </c:pt>
                <c:pt idx="1">
                  <c:v>Hombre</c:v>
                </c:pt>
              </c:strCache>
            </c:strRef>
          </c:tx>
          <c:spPr>
            <a:solidFill>
              <a:schemeClr val="tx2"/>
            </a:solidFill>
            <a:ln>
              <a:noFill/>
            </a:ln>
            <a:effectLst/>
          </c:spPr>
          <c:invertIfNegative val="0"/>
          <c:cat>
            <c:strRef>
              <c:f>Antofagasta!$O$5:$O$13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Antofagasta!$P$5:$P$13</c:f>
              <c:numCache>
                <c:formatCode>General</c:formatCode>
                <c:ptCount val="9"/>
                <c:pt idx="0">
                  <c:v>15983.489894676914</c:v>
                </c:pt>
                <c:pt idx="1">
                  <c:v>15281.777318795966</c:v>
                </c:pt>
                <c:pt idx="2">
                  <c:v>17624.239535545712</c:v>
                </c:pt>
                <c:pt idx="3">
                  <c:v>16330.043228142646</c:v>
                </c:pt>
                <c:pt idx="4">
                  <c:v>13687.036191157098</c:v>
                </c:pt>
                <c:pt idx="5">
                  <c:v>11208.86541020396</c:v>
                </c:pt>
                <c:pt idx="6">
                  <c:v>6367.7106296215379</c:v>
                </c:pt>
                <c:pt idx="7">
                  <c:v>2462.6139455444563</c:v>
                </c:pt>
                <c:pt idx="8">
                  <c:v>1054.2238463117062</c:v>
                </c:pt>
              </c:numCache>
            </c:numRef>
          </c:val>
          <c:extLst>
            <c:ext xmlns:c16="http://schemas.microsoft.com/office/drawing/2014/chart" uri="{C3380CC4-5D6E-409C-BE32-E72D297353CC}">
              <c16:uniqueId val="{00000000-BC15-654E-A9C9-F4487EA0604E}"/>
            </c:ext>
          </c:extLst>
        </c:ser>
        <c:ser>
          <c:idx val="1"/>
          <c:order val="1"/>
          <c:tx>
            <c:strRef>
              <c:f>Antofagasta!$Q$3:$Q$4</c:f>
              <c:strCache>
                <c:ptCount val="2"/>
                <c:pt idx="0">
                  <c:v>2014</c:v>
                </c:pt>
                <c:pt idx="1">
                  <c:v>Mujer </c:v>
                </c:pt>
              </c:strCache>
            </c:strRef>
          </c:tx>
          <c:spPr>
            <a:solidFill>
              <a:schemeClr val="accent2"/>
            </a:solidFill>
            <a:ln>
              <a:noFill/>
            </a:ln>
            <a:effectLst/>
          </c:spPr>
          <c:invertIfNegative val="0"/>
          <c:cat>
            <c:strRef>
              <c:f>Antofagasta!$O$5:$O$13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Antofagasta!$Q$5:$Q$13</c:f>
              <c:numCache>
                <c:formatCode>General</c:formatCode>
                <c:ptCount val="9"/>
                <c:pt idx="0">
                  <c:v>-15813.316011250283</c:v>
                </c:pt>
                <c:pt idx="1">
                  <c:v>-15022.259103446164</c:v>
                </c:pt>
                <c:pt idx="2">
                  <c:v>-17146.481565245191</c:v>
                </c:pt>
                <c:pt idx="3">
                  <c:v>-15560.286630594108</c:v>
                </c:pt>
                <c:pt idx="4">
                  <c:v>-13078.626159292877</c:v>
                </c:pt>
                <c:pt idx="5">
                  <c:v>-11121.729578250355</c:v>
                </c:pt>
                <c:pt idx="6">
                  <c:v>-6772.6170515955473</c:v>
                </c:pt>
                <c:pt idx="7">
                  <c:v>-3426.439529719049</c:v>
                </c:pt>
                <c:pt idx="8">
                  <c:v>-2058.24437060642</c:v>
                </c:pt>
              </c:numCache>
            </c:numRef>
          </c:val>
          <c:extLst>
            <c:ext xmlns:c16="http://schemas.microsoft.com/office/drawing/2014/chart" uri="{C3380CC4-5D6E-409C-BE32-E72D297353CC}">
              <c16:uniqueId val="{00000001-BC15-654E-A9C9-F4487EA0604E}"/>
            </c:ext>
          </c:extLst>
        </c:ser>
        <c:dLbls>
          <c:showLegendKey val="0"/>
          <c:showVal val="0"/>
          <c:showCatName val="0"/>
          <c:showSerName val="0"/>
          <c:showPercent val="0"/>
          <c:showBubbleSize val="0"/>
        </c:dLbls>
        <c:gapWidth val="0"/>
        <c:overlap val="100"/>
        <c:axId val="1611494927"/>
        <c:axId val="1611496655"/>
      </c:barChart>
      <c:catAx>
        <c:axId val="161149492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1611496655"/>
        <c:crosses val="autoZero"/>
        <c:auto val="1"/>
        <c:lblAlgn val="ctr"/>
        <c:lblOffset val="100"/>
        <c:noMultiLvlLbl val="0"/>
      </c:catAx>
      <c:valAx>
        <c:axId val="1611496655"/>
        <c:scaling>
          <c:orientation val="minMax"/>
        </c:scaling>
        <c:delete val="1"/>
        <c:axPos val="b"/>
        <c:numFmt formatCode="General" sourceLinked="1"/>
        <c:majorTickMark val="none"/>
        <c:minorTickMark val="none"/>
        <c:tickLblPos val="nextTo"/>
        <c:crossAx val="16114949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Antofagasta 2024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tx>
            <c:strRef>
              <c:f>Antofagasta!$S$3:$S$4</c:f>
              <c:strCache>
                <c:ptCount val="2"/>
                <c:pt idx="0">
                  <c:v>2024</c:v>
                </c:pt>
                <c:pt idx="1">
                  <c:v>Hombre</c:v>
                </c:pt>
              </c:strCache>
            </c:strRef>
          </c:tx>
          <c:spPr>
            <a:solidFill>
              <a:schemeClr val="tx2"/>
            </a:solidFill>
            <a:ln>
              <a:noFill/>
            </a:ln>
            <a:effectLst/>
          </c:spPr>
          <c:invertIfNegative val="0"/>
          <c:cat>
            <c:strRef>
              <c:f>Antofagasta!$R$5:$R$13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Antofagasta!$S$5:$S$13</c:f>
              <c:numCache>
                <c:formatCode>General</c:formatCode>
                <c:ptCount val="9"/>
                <c:pt idx="0">
                  <c:v>13377.782825358925</c:v>
                </c:pt>
                <c:pt idx="1">
                  <c:v>13984.138899584219</c:v>
                </c:pt>
                <c:pt idx="2">
                  <c:v>16314.82871618159</c:v>
                </c:pt>
                <c:pt idx="3">
                  <c:v>18265.472605946114</c:v>
                </c:pt>
                <c:pt idx="4">
                  <c:v>14734.812705500417</c:v>
                </c:pt>
                <c:pt idx="5">
                  <c:v>11114.681351434452</c:v>
                </c:pt>
                <c:pt idx="6">
                  <c:v>7718.921134930154</c:v>
                </c:pt>
                <c:pt idx="7">
                  <c:v>3455.869521258473</c:v>
                </c:pt>
                <c:pt idx="8">
                  <c:v>1033.4922398056558</c:v>
                </c:pt>
              </c:numCache>
            </c:numRef>
          </c:val>
          <c:extLst>
            <c:ext xmlns:c16="http://schemas.microsoft.com/office/drawing/2014/chart" uri="{C3380CC4-5D6E-409C-BE32-E72D297353CC}">
              <c16:uniqueId val="{00000000-F4A0-8B42-9D95-0479EFEF83A6}"/>
            </c:ext>
          </c:extLst>
        </c:ser>
        <c:ser>
          <c:idx val="1"/>
          <c:order val="1"/>
          <c:tx>
            <c:strRef>
              <c:f>Antofagasta!$T$3:$T$4</c:f>
              <c:strCache>
                <c:ptCount val="2"/>
                <c:pt idx="0">
                  <c:v>2024</c:v>
                </c:pt>
                <c:pt idx="1">
                  <c:v>Mujer </c:v>
                </c:pt>
              </c:strCache>
            </c:strRef>
          </c:tx>
          <c:spPr>
            <a:solidFill>
              <a:schemeClr val="accent2"/>
            </a:solidFill>
            <a:ln>
              <a:noFill/>
            </a:ln>
            <a:effectLst/>
          </c:spPr>
          <c:invertIfNegative val="0"/>
          <c:cat>
            <c:strRef>
              <c:f>Antofagasta!$R$5:$R$13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Antofagasta!$T$5:$T$13</c:f>
              <c:numCache>
                <c:formatCode>General</c:formatCode>
                <c:ptCount val="9"/>
                <c:pt idx="0">
                  <c:v>-12849.956469768184</c:v>
                </c:pt>
                <c:pt idx="1">
                  <c:v>-13213.034994947135</c:v>
                </c:pt>
                <c:pt idx="2">
                  <c:v>-15912.749179084212</c:v>
                </c:pt>
                <c:pt idx="3">
                  <c:v>-18051.189313118135</c:v>
                </c:pt>
                <c:pt idx="4">
                  <c:v>-14534.618431623943</c:v>
                </c:pt>
                <c:pt idx="5">
                  <c:v>-10942.744448145835</c:v>
                </c:pt>
                <c:pt idx="6">
                  <c:v>-8087.1052535810968</c:v>
                </c:pt>
                <c:pt idx="7">
                  <c:v>-4285.558320712832</c:v>
                </c:pt>
                <c:pt idx="8">
                  <c:v>-2123.0435890186245</c:v>
                </c:pt>
              </c:numCache>
            </c:numRef>
          </c:val>
          <c:extLst>
            <c:ext xmlns:c16="http://schemas.microsoft.com/office/drawing/2014/chart" uri="{C3380CC4-5D6E-409C-BE32-E72D297353CC}">
              <c16:uniqueId val="{00000001-F4A0-8B42-9D95-0479EFEF83A6}"/>
            </c:ext>
          </c:extLst>
        </c:ser>
        <c:dLbls>
          <c:showLegendKey val="0"/>
          <c:showVal val="0"/>
          <c:showCatName val="0"/>
          <c:showSerName val="0"/>
          <c:showPercent val="0"/>
          <c:showBubbleSize val="0"/>
        </c:dLbls>
        <c:gapWidth val="0"/>
        <c:overlap val="100"/>
        <c:axId val="139410976"/>
        <c:axId val="139375072"/>
      </c:barChart>
      <c:catAx>
        <c:axId val="1394109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139375072"/>
        <c:crosses val="autoZero"/>
        <c:auto val="1"/>
        <c:lblAlgn val="ctr"/>
        <c:lblOffset val="100"/>
        <c:noMultiLvlLbl val="0"/>
      </c:catAx>
      <c:valAx>
        <c:axId val="139375072"/>
        <c:scaling>
          <c:orientation val="minMax"/>
          <c:max val="20000"/>
        </c:scaling>
        <c:delete val="1"/>
        <c:axPos val="b"/>
        <c:numFmt formatCode="General" sourceLinked="1"/>
        <c:majorTickMark val="none"/>
        <c:minorTickMark val="none"/>
        <c:tickLblPos val="nextTo"/>
        <c:crossAx val="1394109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Antofagasta 2034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tx>
            <c:strRef>
              <c:f>Antofagasta!$V$3:$V$4</c:f>
              <c:strCache>
                <c:ptCount val="2"/>
                <c:pt idx="0">
                  <c:v>2034</c:v>
                </c:pt>
                <c:pt idx="1">
                  <c:v>Hombre</c:v>
                </c:pt>
              </c:strCache>
            </c:strRef>
          </c:tx>
          <c:spPr>
            <a:solidFill>
              <a:schemeClr val="tx2"/>
            </a:solidFill>
            <a:ln>
              <a:noFill/>
            </a:ln>
            <a:effectLst/>
          </c:spPr>
          <c:invertIfNegative val="0"/>
          <c:cat>
            <c:strRef>
              <c:f>Antofagasta!$U$5:$U$13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Antofagasta!$V$5:$V$13</c:f>
              <c:numCache>
                <c:formatCode>General</c:formatCode>
                <c:ptCount val="9"/>
                <c:pt idx="0">
                  <c:v>12127.78759930989</c:v>
                </c:pt>
                <c:pt idx="1">
                  <c:v>12047.647447229972</c:v>
                </c:pt>
                <c:pt idx="2">
                  <c:v>14245.777332850539</c:v>
                </c:pt>
                <c:pt idx="3">
                  <c:v>15899.433427762038</c:v>
                </c:pt>
                <c:pt idx="4">
                  <c:v>16976.133676968624</c:v>
                </c:pt>
                <c:pt idx="5">
                  <c:v>13097.989307546488</c:v>
                </c:pt>
                <c:pt idx="6">
                  <c:v>8917.1228354171544</c:v>
                </c:pt>
                <c:pt idx="7">
                  <c:v>5163.5817589299031</c:v>
                </c:pt>
                <c:pt idx="8">
                  <c:v>1524.5266139853884</c:v>
                </c:pt>
              </c:numCache>
            </c:numRef>
          </c:val>
          <c:extLst>
            <c:ext xmlns:c16="http://schemas.microsoft.com/office/drawing/2014/chart" uri="{C3380CC4-5D6E-409C-BE32-E72D297353CC}">
              <c16:uniqueId val="{00000000-865F-2849-8D29-BD3F6CD434DD}"/>
            </c:ext>
          </c:extLst>
        </c:ser>
        <c:ser>
          <c:idx val="1"/>
          <c:order val="1"/>
          <c:tx>
            <c:strRef>
              <c:f>Antofagasta!$W$3:$W$4</c:f>
              <c:strCache>
                <c:ptCount val="2"/>
                <c:pt idx="0">
                  <c:v>2034</c:v>
                </c:pt>
                <c:pt idx="1">
                  <c:v>Mujer </c:v>
                </c:pt>
              </c:strCache>
            </c:strRef>
          </c:tx>
          <c:spPr>
            <a:solidFill>
              <a:schemeClr val="accent2"/>
            </a:solidFill>
            <a:ln>
              <a:noFill/>
            </a:ln>
            <a:effectLst/>
          </c:spPr>
          <c:invertIfNegative val="0"/>
          <c:cat>
            <c:strRef>
              <c:f>Antofagasta!$U$5:$U$13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Antofagasta!$W$5:$W$13</c:f>
              <c:numCache>
                <c:formatCode>General</c:formatCode>
                <c:ptCount val="9"/>
                <c:pt idx="0">
                  <c:v>-11623.944861767211</c:v>
                </c:pt>
                <c:pt idx="1">
                  <c:v>-11167.842083759482</c:v>
                </c:pt>
                <c:pt idx="2">
                  <c:v>-13167.697882646997</c:v>
                </c:pt>
                <c:pt idx="3">
                  <c:v>-15496.2788101806</c:v>
                </c:pt>
                <c:pt idx="4">
                  <c:v>-17044.304456615493</c:v>
                </c:pt>
                <c:pt idx="5">
                  <c:v>-13162.891178897502</c:v>
                </c:pt>
                <c:pt idx="6">
                  <c:v>-9166.117011191609</c:v>
                </c:pt>
                <c:pt idx="7">
                  <c:v>-6155.5182294239703</c:v>
                </c:pt>
                <c:pt idx="8">
                  <c:v>-3015.4054855171348</c:v>
                </c:pt>
              </c:numCache>
            </c:numRef>
          </c:val>
          <c:extLst>
            <c:ext xmlns:c16="http://schemas.microsoft.com/office/drawing/2014/chart" uri="{C3380CC4-5D6E-409C-BE32-E72D297353CC}">
              <c16:uniqueId val="{00000001-865F-2849-8D29-BD3F6CD434DD}"/>
            </c:ext>
          </c:extLst>
        </c:ser>
        <c:dLbls>
          <c:showLegendKey val="0"/>
          <c:showVal val="0"/>
          <c:showCatName val="0"/>
          <c:showSerName val="0"/>
          <c:showPercent val="0"/>
          <c:showBubbleSize val="0"/>
        </c:dLbls>
        <c:gapWidth val="0"/>
        <c:overlap val="100"/>
        <c:axId val="58612304"/>
        <c:axId val="1117447679"/>
      </c:barChart>
      <c:catAx>
        <c:axId val="586123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1117447679"/>
        <c:crosses val="autoZero"/>
        <c:auto val="1"/>
        <c:lblAlgn val="ctr"/>
        <c:lblOffset val="100"/>
        <c:noMultiLvlLbl val="0"/>
      </c:catAx>
      <c:valAx>
        <c:axId val="1117447679"/>
        <c:scaling>
          <c:orientation val="minMax"/>
        </c:scaling>
        <c:delete val="1"/>
        <c:axPos val="b"/>
        <c:numFmt formatCode="General" sourceLinked="1"/>
        <c:majorTickMark val="none"/>
        <c:minorTickMark val="none"/>
        <c:tickLblPos val="nextTo"/>
        <c:crossAx val="586123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Aysén 2004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tx>
            <c:strRef>
              <c:f>Aysén!$M$3:$M$4</c:f>
              <c:strCache>
                <c:ptCount val="2"/>
                <c:pt idx="0">
                  <c:v>2004</c:v>
                </c:pt>
                <c:pt idx="1">
                  <c:v>Hombre</c:v>
                </c:pt>
              </c:strCache>
            </c:strRef>
          </c:tx>
          <c:spPr>
            <a:solidFill>
              <a:schemeClr val="tx2"/>
            </a:solidFill>
            <a:ln>
              <a:noFill/>
            </a:ln>
            <a:effectLst/>
          </c:spPr>
          <c:invertIfNegative val="0"/>
          <c:cat>
            <c:strRef>
              <c:f>Aysén!$L$5:$L$13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Aysén!$M$5:$M$13</c:f>
              <c:numCache>
                <c:formatCode>General</c:formatCode>
                <c:ptCount val="9"/>
                <c:pt idx="0">
                  <c:v>17486.8442690347</c:v>
                </c:pt>
                <c:pt idx="1">
                  <c:v>19275.201447130406</c:v>
                </c:pt>
                <c:pt idx="2">
                  <c:v>14553.527380365073</c:v>
                </c:pt>
                <c:pt idx="3">
                  <c:v>16084.936688044729</c:v>
                </c:pt>
                <c:pt idx="4">
                  <c:v>14777.585923367868</c:v>
                </c:pt>
                <c:pt idx="5">
                  <c:v>9079.5099490215434</c:v>
                </c:pt>
                <c:pt idx="6">
                  <c:v>5221.1807268541361</c:v>
                </c:pt>
                <c:pt idx="7">
                  <c:v>2680.4801841802337</c:v>
                </c:pt>
                <c:pt idx="8">
                  <c:v>840.73343200131558</c:v>
                </c:pt>
              </c:numCache>
            </c:numRef>
          </c:val>
          <c:extLst>
            <c:ext xmlns:c16="http://schemas.microsoft.com/office/drawing/2014/chart" uri="{C3380CC4-5D6E-409C-BE32-E72D297353CC}">
              <c16:uniqueId val="{00000000-A940-9340-AFE9-9F0A7FE18823}"/>
            </c:ext>
          </c:extLst>
        </c:ser>
        <c:ser>
          <c:idx val="1"/>
          <c:order val="1"/>
          <c:tx>
            <c:strRef>
              <c:f>Aysén!$N$3:$N$4</c:f>
              <c:strCache>
                <c:ptCount val="2"/>
                <c:pt idx="0">
                  <c:v>2004</c:v>
                </c:pt>
                <c:pt idx="1">
                  <c:v>Mujer </c:v>
                </c:pt>
              </c:strCache>
            </c:strRef>
          </c:tx>
          <c:spPr>
            <a:solidFill>
              <a:schemeClr val="accent2"/>
            </a:solidFill>
            <a:ln>
              <a:noFill/>
            </a:ln>
            <a:effectLst/>
          </c:spPr>
          <c:invertIfNegative val="0"/>
          <c:cat>
            <c:strRef>
              <c:f>Aysén!$L$5:$L$13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Aysén!$N$5:$N$13</c:f>
              <c:numCache>
                <c:formatCode>General</c:formatCode>
                <c:ptCount val="9"/>
                <c:pt idx="0">
                  <c:v>-18379.047494950813</c:v>
                </c:pt>
                <c:pt idx="1">
                  <c:v>-19097.878254826588</c:v>
                </c:pt>
                <c:pt idx="2">
                  <c:v>-14522.118704801615</c:v>
                </c:pt>
                <c:pt idx="3">
                  <c:v>-16198.666579798901</c:v>
                </c:pt>
                <c:pt idx="4">
                  <c:v>-13744.652203183705</c:v>
                </c:pt>
                <c:pt idx="5">
                  <c:v>-8599.90878884618</c:v>
                </c:pt>
                <c:pt idx="6">
                  <c:v>-5073.0775077638073</c:v>
                </c:pt>
                <c:pt idx="7">
                  <c:v>-3109.8660064716487</c:v>
                </c:pt>
                <c:pt idx="8">
                  <c:v>-1274.784459356744</c:v>
                </c:pt>
              </c:numCache>
            </c:numRef>
          </c:val>
          <c:extLst>
            <c:ext xmlns:c16="http://schemas.microsoft.com/office/drawing/2014/chart" uri="{C3380CC4-5D6E-409C-BE32-E72D297353CC}">
              <c16:uniqueId val="{00000001-A940-9340-AFE9-9F0A7FE18823}"/>
            </c:ext>
          </c:extLst>
        </c:ser>
        <c:dLbls>
          <c:showLegendKey val="0"/>
          <c:showVal val="0"/>
          <c:showCatName val="0"/>
          <c:showSerName val="0"/>
          <c:showPercent val="0"/>
          <c:showBubbleSize val="0"/>
        </c:dLbls>
        <c:gapWidth val="0"/>
        <c:overlap val="100"/>
        <c:axId val="1650534879"/>
        <c:axId val="74796432"/>
      </c:barChart>
      <c:catAx>
        <c:axId val="16505348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74796432"/>
        <c:crosses val="autoZero"/>
        <c:auto val="1"/>
        <c:lblAlgn val="ctr"/>
        <c:lblOffset val="100"/>
        <c:noMultiLvlLbl val="0"/>
      </c:catAx>
      <c:valAx>
        <c:axId val="74796432"/>
        <c:scaling>
          <c:orientation val="minMax"/>
          <c:max val="20000"/>
          <c:min val="-20000"/>
        </c:scaling>
        <c:delete val="1"/>
        <c:axPos val="b"/>
        <c:numFmt formatCode="General" sourceLinked="1"/>
        <c:majorTickMark val="none"/>
        <c:minorTickMark val="none"/>
        <c:tickLblPos val="nextTo"/>
        <c:crossAx val="16505348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Aysén 2014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tx>
            <c:strRef>
              <c:f>Aysén!$P$3:$P$4</c:f>
              <c:strCache>
                <c:ptCount val="2"/>
                <c:pt idx="0">
                  <c:v>2014</c:v>
                </c:pt>
                <c:pt idx="1">
                  <c:v>Hombre</c:v>
                </c:pt>
              </c:strCache>
            </c:strRef>
          </c:tx>
          <c:spPr>
            <a:solidFill>
              <a:schemeClr val="tx2"/>
            </a:solidFill>
            <a:ln>
              <a:noFill/>
            </a:ln>
            <a:effectLst/>
          </c:spPr>
          <c:invertIfNegative val="0"/>
          <c:cat>
            <c:strRef>
              <c:f>Aysén!$O$5:$O$13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Aysén!$P$5:$P$13</c:f>
              <c:numCache>
                <c:formatCode>General</c:formatCode>
                <c:ptCount val="9"/>
                <c:pt idx="0">
                  <c:v>16093.438419903145</c:v>
                </c:pt>
                <c:pt idx="1">
                  <c:v>15557.876744848541</c:v>
                </c:pt>
                <c:pt idx="2">
                  <c:v>14602.601842180229</c:v>
                </c:pt>
                <c:pt idx="3">
                  <c:v>15240.717880543159</c:v>
                </c:pt>
                <c:pt idx="4">
                  <c:v>14680.467192099517</c:v>
                </c:pt>
                <c:pt idx="5">
                  <c:v>11841.2306523597</c:v>
                </c:pt>
                <c:pt idx="6">
                  <c:v>7002.1840281074919</c:v>
                </c:pt>
                <c:pt idx="7">
                  <c:v>3532.4280695090688</c:v>
                </c:pt>
                <c:pt idx="8">
                  <c:v>1449.05517044915</c:v>
                </c:pt>
              </c:numCache>
            </c:numRef>
          </c:val>
          <c:extLst>
            <c:ext xmlns:c16="http://schemas.microsoft.com/office/drawing/2014/chart" uri="{C3380CC4-5D6E-409C-BE32-E72D297353CC}">
              <c16:uniqueId val="{00000000-2644-E14D-A864-D5BBE33616E8}"/>
            </c:ext>
          </c:extLst>
        </c:ser>
        <c:ser>
          <c:idx val="1"/>
          <c:order val="1"/>
          <c:tx>
            <c:strRef>
              <c:f>Aysén!$Q$3:$Q$4</c:f>
              <c:strCache>
                <c:ptCount val="2"/>
                <c:pt idx="0">
                  <c:v>2014</c:v>
                </c:pt>
                <c:pt idx="1">
                  <c:v>Mujer </c:v>
                </c:pt>
              </c:strCache>
            </c:strRef>
          </c:tx>
          <c:spPr>
            <a:solidFill>
              <a:schemeClr val="accent2"/>
            </a:solidFill>
            <a:ln>
              <a:noFill/>
            </a:ln>
            <a:effectLst/>
          </c:spPr>
          <c:invertIfNegative val="0"/>
          <c:cat>
            <c:strRef>
              <c:f>Aysén!$O$5:$O$13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Aysén!$Q$5:$Q$13</c:f>
              <c:numCache>
                <c:formatCode>General</c:formatCode>
                <c:ptCount val="9"/>
                <c:pt idx="0">
                  <c:v>-16130.810576676971</c:v>
                </c:pt>
                <c:pt idx="1">
                  <c:v>-14923.903841231715</c:v>
                </c:pt>
                <c:pt idx="2">
                  <c:v>-14601.011990313245</c:v>
                </c:pt>
                <c:pt idx="3">
                  <c:v>-15935.894154476187</c:v>
                </c:pt>
                <c:pt idx="4">
                  <c:v>-13996.574196215866</c:v>
                </c:pt>
                <c:pt idx="5">
                  <c:v>-11456.75414935717</c:v>
                </c:pt>
                <c:pt idx="6">
                  <c:v>-6928.3928255005803</c:v>
                </c:pt>
                <c:pt idx="7">
                  <c:v>-3766.4153097989802</c:v>
                </c:pt>
                <c:pt idx="8">
                  <c:v>-2260.2429564292888</c:v>
                </c:pt>
              </c:numCache>
            </c:numRef>
          </c:val>
          <c:extLst>
            <c:ext xmlns:c16="http://schemas.microsoft.com/office/drawing/2014/chart" uri="{C3380CC4-5D6E-409C-BE32-E72D297353CC}">
              <c16:uniqueId val="{00000001-2644-E14D-A864-D5BBE33616E8}"/>
            </c:ext>
          </c:extLst>
        </c:ser>
        <c:dLbls>
          <c:showLegendKey val="0"/>
          <c:showVal val="0"/>
          <c:showCatName val="0"/>
          <c:showSerName val="0"/>
          <c:showPercent val="0"/>
          <c:showBubbleSize val="0"/>
        </c:dLbls>
        <c:gapWidth val="0"/>
        <c:overlap val="100"/>
        <c:axId val="125068736"/>
        <c:axId val="125130784"/>
      </c:barChart>
      <c:catAx>
        <c:axId val="1250687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125130784"/>
        <c:crosses val="autoZero"/>
        <c:auto val="1"/>
        <c:lblAlgn val="ctr"/>
        <c:lblOffset val="100"/>
        <c:noMultiLvlLbl val="0"/>
      </c:catAx>
      <c:valAx>
        <c:axId val="125130784"/>
        <c:scaling>
          <c:orientation val="minMax"/>
        </c:scaling>
        <c:delete val="1"/>
        <c:axPos val="b"/>
        <c:numFmt formatCode="General" sourceLinked="1"/>
        <c:majorTickMark val="none"/>
        <c:minorTickMark val="none"/>
        <c:tickLblPos val="nextTo"/>
        <c:crossAx val="125068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Aysén 2024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tx>
            <c:strRef>
              <c:f>Aysén!$S$3:$S$4</c:f>
              <c:strCache>
                <c:ptCount val="2"/>
                <c:pt idx="0">
                  <c:v>2024</c:v>
                </c:pt>
                <c:pt idx="1">
                  <c:v>Hombre</c:v>
                </c:pt>
              </c:strCache>
            </c:strRef>
          </c:tx>
          <c:spPr>
            <a:solidFill>
              <a:schemeClr val="tx2"/>
            </a:solidFill>
            <a:ln>
              <a:noFill/>
            </a:ln>
            <a:effectLst/>
          </c:spPr>
          <c:invertIfNegative val="0"/>
          <c:cat>
            <c:strRef>
              <c:f>Aysén!$R$5:$R$13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Aysén!$S$5:$S$13</c:f>
              <c:numCache>
                <c:formatCode>General</c:formatCode>
                <c:ptCount val="9"/>
                <c:pt idx="0">
                  <c:v>12843.31485242722</c:v>
                </c:pt>
                <c:pt idx="1">
                  <c:v>14749.9588296646</c:v>
                </c:pt>
                <c:pt idx="2">
                  <c:v>10971.43693619513</c:v>
                </c:pt>
                <c:pt idx="3">
                  <c:v>16867.028965618196</c:v>
                </c:pt>
                <c:pt idx="4">
                  <c:v>15057.364000658727</c:v>
                </c:pt>
                <c:pt idx="5">
                  <c:v>12556.037400962472</c:v>
                </c:pt>
                <c:pt idx="6">
                  <c:v>9626.5393130958255</c:v>
                </c:pt>
                <c:pt idx="7">
                  <c:v>5068.5257360341075</c:v>
                </c:pt>
                <c:pt idx="8">
                  <c:v>2259.7939653437265</c:v>
                </c:pt>
              </c:numCache>
            </c:numRef>
          </c:val>
          <c:extLst>
            <c:ext xmlns:c16="http://schemas.microsoft.com/office/drawing/2014/chart" uri="{C3380CC4-5D6E-409C-BE32-E72D297353CC}">
              <c16:uniqueId val="{00000000-97A5-EB44-8842-375D9B25FA59}"/>
            </c:ext>
          </c:extLst>
        </c:ser>
        <c:ser>
          <c:idx val="1"/>
          <c:order val="1"/>
          <c:tx>
            <c:strRef>
              <c:f>Aysén!$T$3:$T$4</c:f>
              <c:strCache>
                <c:ptCount val="2"/>
                <c:pt idx="0">
                  <c:v>2024</c:v>
                </c:pt>
                <c:pt idx="1">
                  <c:v>Mujer </c:v>
                </c:pt>
              </c:strCache>
            </c:strRef>
          </c:tx>
          <c:spPr>
            <a:solidFill>
              <a:schemeClr val="accent2"/>
            </a:solidFill>
            <a:ln>
              <a:noFill/>
            </a:ln>
            <a:effectLst/>
          </c:spPr>
          <c:invertIfNegative val="0"/>
          <c:cat>
            <c:strRef>
              <c:f>Aysén!$R$5:$R$13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Aysén!$T$5:$T$13</c:f>
              <c:numCache>
                <c:formatCode>General</c:formatCode>
                <c:ptCount val="9"/>
                <c:pt idx="0">
                  <c:v>-12563.326961975987</c:v>
                </c:pt>
                <c:pt idx="1">
                  <c:v>-13313.043962365693</c:v>
                </c:pt>
                <c:pt idx="2">
                  <c:v>-10943.270176480413</c:v>
                </c:pt>
                <c:pt idx="3">
                  <c:v>-17776.086996863807</c:v>
                </c:pt>
                <c:pt idx="4">
                  <c:v>-14857.015606732608</c:v>
                </c:pt>
                <c:pt idx="5">
                  <c:v>-12097.537439456641</c:v>
                </c:pt>
                <c:pt idx="6">
                  <c:v>-9649.822777293226</c:v>
                </c:pt>
                <c:pt idx="7">
                  <c:v>-5509.6776588045359</c:v>
                </c:pt>
                <c:pt idx="8">
                  <c:v>-3290.218420027094</c:v>
                </c:pt>
              </c:numCache>
            </c:numRef>
          </c:val>
          <c:extLst>
            <c:ext xmlns:c16="http://schemas.microsoft.com/office/drawing/2014/chart" uri="{C3380CC4-5D6E-409C-BE32-E72D297353CC}">
              <c16:uniqueId val="{00000001-97A5-EB44-8842-375D9B25FA59}"/>
            </c:ext>
          </c:extLst>
        </c:ser>
        <c:dLbls>
          <c:showLegendKey val="0"/>
          <c:showVal val="0"/>
          <c:showCatName val="0"/>
          <c:showSerName val="0"/>
          <c:showPercent val="0"/>
          <c:showBubbleSize val="0"/>
        </c:dLbls>
        <c:gapWidth val="0"/>
        <c:overlap val="100"/>
        <c:axId val="2063882895"/>
        <c:axId val="146722208"/>
      </c:barChart>
      <c:catAx>
        <c:axId val="206388289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146722208"/>
        <c:crosses val="autoZero"/>
        <c:auto val="1"/>
        <c:lblAlgn val="ctr"/>
        <c:lblOffset val="100"/>
        <c:noMultiLvlLbl val="0"/>
      </c:catAx>
      <c:valAx>
        <c:axId val="146722208"/>
        <c:scaling>
          <c:orientation val="minMax"/>
        </c:scaling>
        <c:delete val="1"/>
        <c:axPos val="b"/>
        <c:numFmt formatCode="General" sourceLinked="1"/>
        <c:majorTickMark val="none"/>
        <c:minorTickMark val="none"/>
        <c:tickLblPos val="nextTo"/>
        <c:crossAx val="20638828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Aysén 2034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tx>
            <c:strRef>
              <c:f>Aysén!$V$3:$V$4</c:f>
              <c:strCache>
                <c:ptCount val="2"/>
                <c:pt idx="0">
                  <c:v>2034</c:v>
                </c:pt>
                <c:pt idx="1">
                  <c:v>Hombre</c:v>
                </c:pt>
              </c:strCache>
            </c:strRef>
          </c:tx>
          <c:spPr>
            <a:solidFill>
              <a:schemeClr val="tx2"/>
            </a:solidFill>
            <a:ln>
              <a:noFill/>
            </a:ln>
            <a:effectLst/>
          </c:spPr>
          <c:invertIfNegative val="0"/>
          <c:cat>
            <c:strRef>
              <c:f>Aysén!$U$5:$U$13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Aysén!$V$5:$V$13</c:f>
              <c:numCache>
                <c:formatCode>General</c:formatCode>
                <c:ptCount val="9"/>
                <c:pt idx="0">
                  <c:v>11430.252657129196</c:v>
                </c:pt>
                <c:pt idx="1">
                  <c:v>12081.203339340223</c:v>
                </c:pt>
                <c:pt idx="2">
                  <c:v>10600.934132617411</c:v>
                </c:pt>
                <c:pt idx="3">
                  <c:v>13304.034423154721</c:v>
                </c:pt>
                <c:pt idx="4">
                  <c:v>17167.445110514509</c:v>
                </c:pt>
                <c:pt idx="5">
                  <c:v>13635.02629546541</c:v>
                </c:pt>
                <c:pt idx="6">
                  <c:v>10891.471442756794</c:v>
                </c:pt>
                <c:pt idx="7">
                  <c:v>7406.8625648192419</c:v>
                </c:pt>
                <c:pt idx="8">
                  <c:v>3482.7700342024932</c:v>
                </c:pt>
              </c:numCache>
            </c:numRef>
          </c:val>
          <c:extLst>
            <c:ext xmlns:c16="http://schemas.microsoft.com/office/drawing/2014/chart" uri="{C3380CC4-5D6E-409C-BE32-E72D297353CC}">
              <c16:uniqueId val="{00000000-EE1C-C947-9983-38505AECDB2D}"/>
            </c:ext>
          </c:extLst>
        </c:ser>
        <c:ser>
          <c:idx val="1"/>
          <c:order val="1"/>
          <c:tx>
            <c:strRef>
              <c:f>Aysén!$W$3:$W$4</c:f>
              <c:strCache>
                <c:ptCount val="2"/>
                <c:pt idx="0">
                  <c:v>2034</c:v>
                </c:pt>
                <c:pt idx="1">
                  <c:v>Mujer </c:v>
                </c:pt>
              </c:strCache>
            </c:strRef>
          </c:tx>
          <c:spPr>
            <a:solidFill>
              <a:schemeClr val="accent2"/>
            </a:solidFill>
            <a:ln>
              <a:noFill/>
            </a:ln>
            <a:effectLst/>
          </c:spPr>
          <c:invertIfNegative val="0"/>
          <c:cat>
            <c:strRef>
              <c:f>Aysén!$U$5:$U$13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Aysén!$W$5:$W$13</c:f>
              <c:numCache>
                <c:formatCode>General</c:formatCode>
                <c:ptCount val="9"/>
                <c:pt idx="0">
                  <c:v>-10988.208666447632</c:v>
                </c:pt>
                <c:pt idx="1">
                  <c:v>-10544.664695360128</c:v>
                </c:pt>
                <c:pt idx="2">
                  <c:v>-9829.1534333588879</c:v>
                </c:pt>
                <c:pt idx="3">
                  <c:v>-14100.317599386704</c:v>
                </c:pt>
                <c:pt idx="4">
                  <c:v>-17168.619720366518</c:v>
                </c:pt>
                <c:pt idx="5">
                  <c:v>-13534.4796115796</c:v>
                </c:pt>
                <c:pt idx="6">
                  <c:v>-10721.717227028803</c:v>
                </c:pt>
                <c:pt idx="7">
                  <c:v>-8100.609644799767</c:v>
                </c:pt>
                <c:pt idx="8">
                  <c:v>-5012.2294016719607</c:v>
                </c:pt>
              </c:numCache>
            </c:numRef>
          </c:val>
          <c:extLst>
            <c:ext xmlns:c16="http://schemas.microsoft.com/office/drawing/2014/chart" uri="{C3380CC4-5D6E-409C-BE32-E72D297353CC}">
              <c16:uniqueId val="{00000001-EE1C-C947-9983-38505AECDB2D}"/>
            </c:ext>
          </c:extLst>
        </c:ser>
        <c:dLbls>
          <c:showLegendKey val="0"/>
          <c:showVal val="0"/>
          <c:showCatName val="0"/>
          <c:showSerName val="0"/>
          <c:showPercent val="0"/>
          <c:showBubbleSize val="0"/>
        </c:dLbls>
        <c:gapWidth val="0"/>
        <c:overlap val="100"/>
        <c:axId val="56077360"/>
        <c:axId val="56254224"/>
      </c:barChart>
      <c:catAx>
        <c:axId val="560773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56254224"/>
        <c:crosses val="autoZero"/>
        <c:auto val="1"/>
        <c:lblAlgn val="ctr"/>
        <c:lblOffset val="100"/>
        <c:noMultiLvlLbl val="0"/>
      </c:catAx>
      <c:valAx>
        <c:axId val="56254224"/>
        <c:scaling>
          <c:orientation val="minMax"/>
        </c:scaling>
        <c:delete val="1"/>
        <c:axPos val="b"/>
        <c:numFmt formatCode="General" sourceLinked="1"/>
        <c:majorTickMark val="none"/>
        <c:minorTickMark val="none"/>
        <c:tickLblPos val="nextTo"/>
        <c:crossAx val="560773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Tarapacá 2024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tx>
            <c:strRef>
              <c:f>Tarapacá!$S$3:$S$4</c:f>
              <c:strCache>
                <c:ptCount val="2"/>
                <c:pt idx="0">
                  <c:v>2024</c:v>
                </c:pt>
                <c:pt idx="1">
                  <c:v>Hombre</c:v>
                </c:pt>
              </c:strCache>
            </c:strRef>
          </c:tx>
          <c:spPr>
            <a:solidFill>
              <a:schemeClr val="tx2"/>
            </a:solidFill>
            <a:ln>
              <a:noFill/>
            </a:ln>
            <a:effectLst/>
          </c:spPr>
          <c:invertIfNegative val="0"/>
          <c:cat>
            <c:strRef>
              <c:f>Tarapacá!$R$5:$R$13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Tarapacá!$S$5:$S$13</c:f>
              <c:numCache>
                <c:formatCode>General</c:formatCode>
                <c:ptCount val="9"/>
                <c:pt idx="0">
                  <c:v>14685.184823191352</c:v>
                </c:pt>
                <c:pt idx="1">
                  <c:v>14542.48685419395</c:v>
                </c:pt>
                <c:pt idx="2">
                  <c:v>15851.203158902985</c:v>
                </c:pt>
                <c:pt idx="3">
                  <c:v>18234.063764489707</c:v>
                </c:pt>
                <c:pt idx="4">
                  <c:v>13895.947768633812</c:v>
                </c:pt>
                <c:pt idx="5">
                  <c:v>10087.084856422387</c:v>
                </c:pt>
                <c:pt idx="6">
                  <c:v>7508.7475809762109</c:v>
                </c:pt>
                <c:pt idx="7">
                  <c:v>3788.8265535508335</c:v>
                </c:pt>
                <c:pt idx="8">
                  <c:v>1406.4546396387591</c:v>
                </c:pt>
              </c:numCache>
            </c:numRef>
          </c:val>
          <c:extLst>
            <c:ext xmlns:c16="http://schemas.microsoft.com/office/drawing/2014/chart" uri="{C3380CC4-5D6E-409C-BE32-E72D297353CC}">
              <c16:uniqueId val="{00000000-F413-574C-89BB-A8A75AD05E6A}"/>
            </c:ext>
          </c:extLst>
        </c:ser>
        <c:ser>
          <c:idx val="1"/>
          <c:order val="1"/>
          <c:tx>
            <c:strRef>
              <c:f>Tarapacá!$T$3:$T$4</c:f>
              <c:strCache>
                <c:ptCount val="2"/>
                <c:pt idx="0">
                  <c:v>2024</c:v>
                </c:pt>
                <c:pt idx="1">
                  <c:v>Mujer </c:v>
                </c:pt>
              </c:strCache>
            </c:strRef>
          </c:tx>
          <c:spPr>
            <a:solidFill>
              <a:schemeClr val="accent2"/>
            </a:solidFill>
            <a:ln>
              <a:noFill/>
            </a:ln>
            <a:effectLst/>
          </c:spPr>
          <c:invertIfNegative val="0"/>
          <c:cat>
            <c:strRef>
              <c:f>Tarapacá!$R$5:$R$13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Tarapacá!$T$5:$T$13</c:f>
              <c:numCache>
                <c:formatCode>General</c:formatCode>
                <c:ptCount val="9"/>
                <c:pt idx="0">
                  <c:v>-14300.378361491428</c:v>
                </c:pt>
                <c:pt idx="1">
                  <c:v>-14160.042447894713</c:v>
                </c:pt>
                <c:pt idx="2">
                  <c:v>-15560.426264138969</c:v>
                </c:pt>
                <c:pt idx="3">
                  <c:v>-17592.073748258201</c:v>
                </c:pt>
                <c:pt idx="4">
                  <c:v>-13562.499070212585</c:v>
                </c:pt>
                <c:pt idx="5">
                  <c:v>-10253.447651728909</c:v>
                </c:pt>
                <c:pt idx="6">
                  <c:v>-7975.3445172295806</c:v>
                </c:pt>
                <c:pt idx="7">
                  <c:v>-4460.0042646249358</c:v>
                </c:pt>
                <c:pt idx="8">
                  <c:v>-2135.7836744206807</c:v>
                </c:pt>
              </c:numCache>
            </c:numRef>
          </c:val>
          <c:extLst>
            <c:ext xmlns:c16="http://schemas.microsoft.com/office/drawing/2014/chart" uri="{C3380CC4-5D6E-409C-BE32-E72D297353CC}">
              <c16:uniqueId val="{00000001-F413-574C-89BB-A8A75AD05E6A}"/>
            </c:ext>
          </c:extLst>
        </c:ser>
        <c:dLbls>
          <c:showLegendKey val="0"/>
          <c:showVal val="0"/>
          <c:showCatName val="0"/>
          <c:showSerName val="0"/>
          <c:showPercent val="0"/>
          <c:showBubbleSize val="0"/>
        </c:dLbls>
        <c:gapWidth val="0"/>
        <c:overlap val="100"/>
        <c:axId val="1611141471"/>
        <c:axId val="34576416"/>
      </c:barChart>
      <c:catAx>
        <c:axId val="161114147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34576416"/>
        <c:crosses val="autoZero"/>
        <c:auto val="1"/>
        <c:lblAlgn val="ctr"/>
        <c:lblOffset val="100"/>
        <c:noMultiLvlLbl val="0"/>
      </c:catAx>
      <c:valAx>
        <c:axId val="34576416"/>
        <c:scaling>
          <c:orientation val="minMax"/>
          <c:max val="20000"/>
        </c:scaling>
        <c:delete val="1"/>
        <c:axPos val="b"/>
        <c:numFmt formatCode="General" sourceLinked="1"/>
        <c:majorTickMark val="none"/>
        <c:minorTickMark val="none"/>
        <c:tickLblPos val="nextTo"/>
        <c:crossAx val="16111414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Tarapacá 2034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tx>
            <c:strRef>
              <c:f>Tarapacá!$V$3:$V$4</c:f>
              <c:strCache>
                <c:ptCount val="2"/>
                <c:pt idx="0">
                  <c:v>2034</c:v>
                </c:pt>
                <c:pt idx="1">
                  <c:v>Hombre</c:v>
                </c:pt>
              </c:strCache>
            </c:strRef>
          </c:tx>
          <c:spPr>
            <a:solidFill>
              <a:schemeClr val="tx2"/>
            </a:solidFill>
            <a:ln>
              <a:noFill/>
            </a:ln>
            <a:effectLst/>
          </c:spPr>
          <c:invertIfNegative val="0"/>
          <c:cat>
            <c:strRef>
              <c:f>Tarapacá!$U$5:$U$13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Tarapacá!$V$5:$V$13</c:f>
              <c:numCache>
                <c:formatCode>General</c:formatCode>
                <c:ptCount val="9"/>
                <c:pt idx="0">
                  <c:v>13395.746494253639</c:v>
                </c:pt>
                <c:pt idx="1">
                  <c:v>13147.159224585281</c:v>
                </c:pt>
                <c:pt idx="2">
                  <c:v>14136.181433194392</c:v>
                </c:pt>
                <c:pt idx="3">
                  <c:v>15874.072791679428</c:v>
                </c:pt>
                <c:pt idx="4">
                  <c:v>16263.378212213625</c:v>
                </c:pt>
                <c:pt idx="5">
                  <c:v>11687.596826961066</c:v>
                </c:pt>
                <c:pt idx="6">
                  <c:v>7928.1582790658449</c:v>
                </c:pt>
                <c:pt idx="7">
                  <c:v>5262.5037177113991</c:v>
                </c:pt>
                <c:pt idx="8">
                  <c:v>2305.2030203353265</c:v>
                </c:pt>
              </c:numCache>
            </c:numRef>
          </c:val>
          <c:extLst>
            <c:ext xmlns:c16="http://schemas.microsoft.com/office/drawing/2014/chart" uri="{C3380CC4-5D6E-409C-BE32-E72D297353CC}">
              <c16:uniqueId val="{00000000-A37A-D049-86A6-CA77DF071E60}"/>
            </c:ext>
          </c:extLst>
        </c:ser>
        <c:ser>
          <c:idx val="1"/>
          <c:order val="1"/>
          <c:tx>
            <c:strRef>
              <c:f>Tarapacá!$W$3:$W$4</c:f>
              <c:strCache>
                <c:ptCount val="2"/>
                <c:pt idx="0">
                  <c:v>2034</c:v>
                </c:pt>
                <c:pt idx="1">
                  <c:v>Mujer </c:v>
                </c:pt>
              </c:strCache>
            </c:strRef>
          </c:tx>
          <c:spPr>
            <a:solidFill>
              <a:schemeClr val="accent2"/>
            </a:solidFill>
            <a:ln>
              <a:noFill/>
            </a:ln>
            <a:effectLst/>
          </c:spPr>
          <c:invertIfNegative val="0"/>
          <c:cat>
            <c:strRef>
              <c:f>Tarapacá!$U$5:$U$13</c:f>
              <c:strCache>
                <c:ptCount val="9"/>
                <c:pt idx="0">
                  <c:v>0 a 9</c:v>
                </c:pt>
                <c:pt idx="1">
                  <c:v>10 a 19</c:v>
                </c:pt>
                <c:pt idx="2">
                  <c:v>20 a 29</c:v>
                </c:pt>
                <c:pt idx="3">
                  <c:v>30 a 39</c:v>
                </c:pt>
                <c:pt idx="4">
                  <c:v>40 a 49</c:v>
                </c:pt>
                <c:pt idx="5">
                  <c:v>50 a 59</c:v>
                </c:pt>
                <c:pt idx="6">
                  <c:v>60 a 69 </c:v>
                </c:pt>
                <c:pt idx="7">
                  <c:v>70 a 79</c:v>
                </c:pt>
                <c:pt idx="8">
                  <c:v>80 o más</c:v>
                </c:pt>
              </c:strCache>
            </c:strRef>
          </c:cat>
          <c:val>
            <c:numRef>
              <c:f>Tarapacá!$W$5:$W$13</c:f>
              <c:numCache>
                <c:formatCode>General</c:formatCode>
                <c:ptCount val="9"/>
                <c:pt idx="0">
                  <c:v>-12927.979001687365</c:v>
                </c:pt>
                <c:pt idx="1">
                  <c:v>-12634.252604701407</c:v>
                </c:pt>
                <c:pt idx="2">
                  <c:v>-13783.267416011213</c:v>
                </c:pt>
                <c:pt idx="3">
                  <c:v>-15196.100313367675</c:v>
                </c:pt>
                <c:pt idx="4">
                  <c:v>-15686.685891312305</c:v>
                </c:pt>
                <c:pt idx="5">
                  <c:v>-11680.311403547928</c:v>
                </c:pt>
                <c:pt idx="6">
                  <c:v>-8535.4748279156138</c:v>
                </c:pt>
                <c:pt idx="7">
                  <c:v>-6171.8254783097791</c:v>
                </c:pt>
                <c:pt idx="8">
                  <c:v>-3384.1030631467115</c:v>
                </c:pt>
              </c:numCache>
            </c:numRef>
          </c:val>
          <c:extLst>
            <c:ext xmlns:c16="http://schemas.microsoft.com/office/drawing/2014/chart" uri="{C3380CC4-5D6E-409C-BE32-E72D297353CC}">
              <c16:uniqueId val="{00000001-A37A-D049-86A6-CA77DF071E60}"/>
            </c:ext>
          </c:extLst>
        </c:ser>
        <c:dLbls>
          <c:showLegendKey val="0"/>
          <c:showVal val="0"/>
          <c:showCatName val="0"/>
          <c:showSerName val="0"/>
          <c:showPercent val="0"/>
          <c:showBubbleSize val="0"/>
        </c:dLbls>
        <c:gapWidth val="0"/>
        <c:overlap val="100"/>
        <c:axId val="613490160"/>
        <c:axId val="613491888"/>
      </c:barChart>
      <c:catAx>
        <c:axId val="6134901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613491888"/>
        <c:crosses val="autoZero"/>
        <c:auto val="1"/>
        <c:lblAlgn val="ctr"/>
        <c:lblOffset val="100"/>
        <c:noMultiLvlLbl val="0"/>
      </c:catAx>
      <c:valAx>
        <c:axId val="613491888"/>
        <c:scaling>
          <c:orientation val="minMax"/>
        </c:scaling>
        <c:delete val="1"/>
        <c:axPos val="b"/>
        <c:numFmt formatCode="General" sourceLinked="1"/>
        <c:majorTickMark val="none"/>
        <c:minorTickMark val="none"/>
        <c:tickLblPos val="nextTo"/>
        <c:crossAx val="6134901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s-MX"/>
              <a:t>Metropolitana 2004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s-CL"/>
        </a:p>
      </c:txPr>
    </c:title>
    <c:autoTitleDeleted val="0"/>
    <c:plotArea>
      <c:layout/>
      <c:barChart>
        <c:barDir val="bar"/>
        <c:grouping val="stacked"/>
        <c:varyColors val="0"/>
        <c:ser>
          <c:idx val="0"/>
          <c:order val="0"/>
          <c:spPr>
            <a:solidFill>
              <a:schemeClr val="tx2"/>
            </a:solidFill>
            <a:ln>
              <a:noFill/>
            </a:ln>
            <a:effectLst/>
          </c:spPr>
          <c:invertIfNegative val="0"/>
          <c:val>
            <c:numRef>
              <c:f>piramides!#REF!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piramides!#REF!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piramides!#REF!</c15:sqref>
                        </c15:formulaRef>
                      </c:ext>
                    </c:extLst>
                  </c:multiLvlStrRef>
                </c15:cat>
              </c15:filteredCategoryTitle>
            </c:ext>
            <c:ext xmlns:c16="http://schemas.microsoft.com/office/drawing/2014/chart" uri="{C3380CC4-5D6E-409C-BE32-E72D297353CC}">
              <c16:uniqueId val="{00000000-258F-C042-AB09-FBBD23C2CEF5}"/>
            </c:ext>
          </c:extLst>
        </c:ser>
        <c:ser>
          <c:idx val="1"/>
          <c:order val="1"/>
          <c:spPr>
            <a:solidFill>
              <a:schemeClr val="accent2"/>
            </a:solidFill>
            <a:ln>
              <a:noFill/>
            </a:ln>
            <a:effectLst/>
          </c:spPr>
          <c:invertIfNegative val="0"/>
          <c:val>
            <c:numRef>
              <c:f>piramides!#REF!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piramides!#REF!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piramides!#REF!</c15:sqref>
                        </c15:formulaRef>
                      </c:ext>
                    </c:extLst>
                  </c:multiLvlStrRef>
                </c15:cat>
              </c15:filteredCategoryTitle>
            </c:ext>
            <c:ext xmlns:c16="http://schemas.microsoft.com/office/drawing/2014/chart" uri="{C3380CC4-5D6E-409C-BE32-E72D297353CC}">
              <c16:uniqueId val="{00000001-258F-C042-AB09-FBBD23C2CEF5}"/>
            </c:ext>
          </c:extLst>
        </c:ser>
        <c:dLbls>
          <c:showLegendKey val="0"/>
          <c:showVal val="0"/>
          <c:showCatName val="0"/>
          <c:showSerName val="0"/>
          <c:showPercent val="0"/>
          <c:showBubbleSize val="0"/>
        </c:dLbls>
        <c:gapWidth val="0"/>
        <c:overlap val="100"/>
        <c:axId val="1611267071"/>
        <c:axId val="1611181455"/>
      </c:barChart>
      <c:catAx>
        <c:axId val="161126707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crossAx val="1611181455"/>
        <c:crosses val="autoZero"/>
        <c:auto val="1"/>
        <c:lblAlgn val="ctr"/>
        <c:lblOffset val="100"/>
        <c:noMultiLvlLbl val="0"/>
      </c:catAx>
      <c:valAx>
        <c:axId val="1611181455"/>
        <c:scaling>
          <c:orientation val="minMax"/>
        </c:scaling>
        <c:delete val="1"/>
        <c:axPos val="b"/>
        <c:numFmt formatCode="General" sourceLinked="1"/>
        <c:majorTickMark val="none"/>
        <c:minorTickMark val="none"/>
        <c:tickLblPos val="nextTo"/>
        <c:crossAx val="16112670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Garamond" panose="02020404030301010803" pitchFamily="18"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Garamond" panose="02020404030301010803" pitchFamily="18" charset="0"/>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43.xml"/><Relationship Id="rId2" Type="http://schemas.openxmlformats.org/officeDocument/2006/relationships/chart" Target="../charts/chart42.xml"/><Relationship Id="rId1" Type="http://schemas.openxmlformats.org/officeDocument/2006/relationships/chart" Target="../charts/chart41.xml"/><Relationship Id="rId4" Type="http://schemas.openxmlformats.org/officeDocument/2006/relationships/chart" Target="../charts/chart44.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47.xml"/><Relationship Id="rId2" Type="http://schemas.openxmlformats.org/officeDocument/2006/relationships/chart" Target="../charts/chart46.xml"/><Relationship Id="rId1" Type="http://schemas.openxmlformats.org/officeDocument/2006/relationships/chart" Target="../charts/chart45.xml"/><Relationship Id="rId4" Type="http://schemas.openxmlformats.org/officeDocument/2006/relationships/chart" Target="../charts/chart48.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51.xml"/><Relationship Id="rId2" Type="http://schemas.openxmlformats.org/officeDocument/2006/relationships/chart" Target="../charts/chart50.xml"/><Relationship Id="rId1" Type="http://schemas.openxmlformats.org/officeDocument/2006/relationships/chart" Target="../charts/chart49.xml"/><Relationship Id="rId4" Type="http://schemas.openxmlformats.org/officeDocument/2006/relationships/chart" Target="../charts/chart52.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55.xml"/><Relationship Id="rId2" Type="http://schemas.openxmlformats.org/officeDocument/2006/relationships/chart" Target="../charts/chart54.xml"/><Relationship Id="rId1" Type="http://schemas.openxmlformats.org/officeDocument/2006/relationships/chart" Target="../charts/chart53.xml"/><Relationship Id="rId4" Type="http://schemas.openxmlformats.org/officeDocument/2006/relationships/chart" Target="../charts/chart56.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59.xml"/><Relationship Id="rId2" Type="http://schemas.openxmlformats.org/officeDocument/2006/relationships/chart" Target="../charts/chart58.xml"/><Relationship Id="rId1" Type="http://schemas.openxmlformats.org/officeDocument/2006/relationships/chart" Target="../charts/chart57.xml"/><Relationship Id="rId4" Type="http://schemas.openxmlformats.org/officeDocument/2006/relationships/chart" Target="../charts/chart60.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63.xml"/><Relationship Id="rId2" Type="http://schemas.openxmlformats.org/officeDocument/2006/relationships/chart" Target="../charts/chart62.xml"/><Relationship Id="rId1" Type="http://schemas.openxmlformats.org/officeDocument/2006/relationships/chart" Target="../charts/chart61.xml"/><Relationship Id="rId4" Type="http://schemas.openxmlformats.org/officeDocument/2006/relationships/chart" Target="../charts/chart64.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67.xml"/><Relationship Id="rId2" Type="http://schemas.openxmlformats.org/officeDocument/2006/relationships/chart" Target="../charts/chart66.xml"/><Relationship Id="rId1" Type="http://schemas.openxmlformats.org/officeDocument/2006/relationships/chart" Target="../charts/chart65.xml"/><Relationship Id="rId4" Type="http://schemas.openxmlformats.org/officeDocument/2006/relationships/chart" Target="../charts/chart68.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 Id="rId4" Type="http://schemas.openxmlformats.org/officeDocument/2006/relationships/chart" Target="../charts/chart20.xml"/></Relationships>
</file>

<file path=xl/drawings/_rels/drawing5.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4" Type="http://schemas.openxmlformats.org/officeDocument/2006/relationships/chart" Target="../charts/chart2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 Id="rId4" Type="http://schemas.openxmlformats.org/officeDocument/2006/relationships/chart" Target="../charts/chart28.xml"/></Relationships>
</file>

<file path=xl/drawings/_rels/drawing7.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 Id="rId4" Type="http://schemas.openxmlformats.org/officeDocument/2006/relationships/chart" Target="../charts/chart32.xml"/></Relationships>
</file>

<file path=xl/drawings/_rels/drawing8.xml.rels><?xml version="1.0" encoding="UTF-8" standalone="yes"?>
<Relationships xmlns="http://schemas.openxmlformats.org/package/2006/relationships"><Relationship Id="rId3" Type="http://schemas.openxmlformats.org/officeDocument/2006/relationships/chart" Target="../charts/chart35.xml"/><Relationship Id="rId2" Type="http://schemas.openxmlformats.org/officeDocument/2006/relationships/chart" Target="../charts/chart34.xml"/><Relationship Id="rId1" Type="http://schemas.openxmlformats.org/officeDocument/2006/relationships/chart" Target="../charts/chart33.xml"/><Relationship Id="rId4" Type="http://schemas.openxmlformats.org/officeDocument/2006/relationships/chart" Target="../charts/chart36.xml"/></Relationships>
</file>

<file path=xl/drawings/_rels/drawing9.xml.rels><?xml version="1.0" encoding="UTF-8" standalone="yes"?>
<Relationships xmlns="http://schemas.openxmlformats.org/package/2006/relationships"><Relationship Id="rId3" Type="http://schemas.openxmlformats.org/officeDocument/2006/relationships/chart" Target="../charts/chart39.xml"/><Relationship Id="rId2" Type="http://schemas.openxmlformats.org/officeDocument/2006/relationships/chart" Target="../charts/chart38.xml"/><Relationship Id="rId1" Type="http://schemas.openxmlformats.org/officeDocument/2006/relationships/chart" Target="../charts/chart37.xml"/><Relationship Id="rId4" Type="http://schemas.openxmlformats.org/officeDocument/2006/relationships/chart" Target="../charts/chart40.xml"/></Relationships>
</file>

<file path=xl/drawings/drawing1.xml><?xml version="1.0" encoding="utf-8"?>
<xdr:wsDr xmlns:xdr="http://schemas.openxmlformats.org/drawingml/2006/spreadsheetDrawing" xmlns:a="http://schemas.openxmlformats.org/drawingml/2006/main">
  <xdr:twoCellAnchor>
    <xdr:from>
      <xdr:col>23</xdr:col>
      <xdr:colOff>220134</xdr:colOff>
      <xdr:row>1</xdr:row>
      <xdr:rowOff>27066</xdr:rowOff>
    </xdr:from>
    <xdr:to>
      <xdr:col>28</xdr:col>
      <xdr:colOff>628200</xdr:colOff>
      <xdr:row>15</xdr:row>
      <xdr:rowOff>145877</xdr:rowOff>
    </xdr:to>
    <xdr:graphicFrame macro="">
      <xdr:nvGraphicFramePr>
        <xdr:cNvPr id="2" name="Gráfico 1">
          <a:extLst>
            <a:ext uri="{FF2B5EF4-FFF2-40B4-BE49-F238E27FC236}">
              <a16:creationId xmlns:a16="http://schemas.microsoft.com/office/drawing/2014/main" id="{2FE3F0B5-44A2-D24F-17A2-E044105827C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28</xdr:col>
      <xdr:colOff>626534</xdr:colOff>
      <xdr:row>0</xdr:row>
      <xdr:rowOff>143934</xdr:rowOff>
    </xdr:from>
    <xdr:to>
      <xdr:col>34</xdr:col>
      <xdr:colOff>220134</xdr:colOff>
      <xdr:row>15</xdr:row>
      <xdr:rowOff>93134</xdr:rowOff>
    </xdr:to>
    <xdr:graphicFrame macro="">
      <xdr:nvGraphicFramePr>
        <xdr:cNvPr id="3" name="Gráfico 2">
          <a:extLst>
            <a:ext uri="{FF2B5EF4-FFF2-40B4-BE49-F238E27FC236}">
              <a16:creationId xmlns:a16="http://schemas.microsoft.com/office/drawing/2014/main" id="{8FC0E629-B377-330F-53EF-DA5154301C3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23</xdr:col>
      <xdr:colOff>135467</xdr:colOff>
      <xdr:row>16</xdr:row>
      <xdr:rowOff>110067</xdr:rowOff>
    </xdr:from>
    <xdr:to>
      <xdr:col>28</xdr:col>
      <xdr:colOff>558801</xdr:colOff>
      <xdr:row>31</xdr:row>
      <xdr:rowOff>59267</xdr:rowOff>
    </xdr:to>
    <xdr:graphicFrame macro="">
      <xdr:nvGraphicFramePr>
        <xdr:cNvPr id="4" name="Gráfico 3">
          <a:extLst>
            <a:ext uri="{FF2B5EF4-FFF2-40B4-BE49-F238E27FC236}">
              <a16:creationId xmlns:a16="http://schemas.microsoft.com/office/drawing/2014/main" id="{57B8CF08-6D72-AEC6-C72A-3D47C40557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xdr:col>
      <xdr:colOff>254001</xdr:colOff>
      <xdr:row>16</xdr:row>
      <xdr:rowOff>25400</xdr:rowOff>
    </xdr:from>
    <xdr:to>
      <xdr:col>33</xdr:col>
      <xdr:colOff>677334</xdr:colOff>
      <xdr:row>30</xdr:row>
      <xdr:rowOff>160867</xdr:rowOff>
    </xdr:to>
    <xdr:graphicFrame macro="">
      <xdr:nvGraphicFramePr>
        <xdr:cNvPr id="5" name="Gráfico 4">
          <a:extLst>
            <a:ext uri="{FF2B5EF4-FFF2-40B4-BE49-F238E27FC236}">
              <a16:creationId xmlns:a16="http://schemas.microsoft.com/office/drawing/2014/main" id="{7E9AD6C3-D6B9-141A-4BC0-49E3E33BEFB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23</xdr:col>
      <xdr:colOff>139700</xdr:colOff>
      <xdr:row>1</xdr:row>
      <xdr:rowOff>76200</xdr:rowOff>
    </xdr:from>
    <xdr:to>
      <xdr:col>28</xdr:col>
      <xdr:colOff>584200</xdr:colOff>
      <xdr:row>15</xdr:row>
      <xdr:rowOff>152400</xdr:rowOff>
    </xdr:to>
    <xdr:graphicFrame macro="">
      <xdr:nvGraphicFramePr>
        <xdr:cNvPr id="2" name="Gráfico 1">
          <a:extLst>
            <a:ext uri="{FF2B5EF4-FFF2-40B4-BE49-F238E27FC236}">
              <a16:creationId xmlns:a16="http://schemas.microsoft.com/office/drawing/2014/main" id="{9479657A-A720-8340-A745-1B68F81700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28</xdr:col>
      <xdr:colOff>546100</xdr:colOff>
      <xdr:row>1</xdr:row>
      <xdr:rowOff>25400</xdr:rowOff>
    </xdr:from>
    <xdr:to>
      <xdr:col>34</xdr:col>
      <xdr:colOff>165100</xdr:colOff>
      <xdr:row>15</xdr:row>
      <xdr:rowOff>101600</xdr:rowOff>
    </xdr:to>
    <xdr:graphicFrame macro="">
      <xdr:nvGraphicFramePr>
        <xdr:cNvPr id="3" name="Gráfico 2">
          <a:extLst>
            <a:ext uri="{FF2B5EF4-FFF2-40B4-BE49-F238E27FC236}">
              <a16:creationId xmlns:a16="http://schemas.microsoft.com/office/drawing/2014/main" id="{27D5B468-B79F-0140-9E86-E6B8FCB187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xdr:col>
      <xdr:colOff>76200</xdr:colOff>
      <xdr:row>1</xdr:row>
      <xdr:rowOff>25400</xdr:rowOff>
    </xdr:from>
    <xdr:to>
      <xdr:col>39</xdr:col>
      <xdr:colOff>520700</xdr:colOff>
      <xdr:row>15</xdr:row>
      <xdr:rowOff>101600</xdr:rowOff>
    </xdr:to>
    <xdr:graphicFrame macro="">
      <xdr:nvGraphicFramePr>
        <xdr:cNvPr id="4" name="Gráfico 3">
          <a:extLst>
            <a:ext uri="{FF2B5EF4-FFF2-40B4-BE49-F238E27FC236}">
              <a16:creationId xmlns:a16="http://schemas.microsoft.com/office/drawing/2014/main" id="{D806B306-B4D9-3445-A72B-F36688F30F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39</xdr:col>
      <xdr:colOff>469900</xdr:colOff>
      <xdr:row>1</xdr:row>
      <xdr:rowOff>25400</xdr:rowOff>
    </xdr:from>
    <xdr:to>
      <xdr:col>45</xdr:col>
      <xdr:colOff>88900</xdr:colOff>
      <xdr:row>15</xdr:row>
      <xdr:rowOff>101600</xdr:rowOff>
    </xdr:to>
    <xdr:graphicFrame macro="">
      <xdr:nvGraphicFramePr>
        <xdr:cNvPr id="5" name="Gráfico 4">
          <a:extLst>
            <a:ext uri="{FF2B5EF4-FFF2-40B4-BE49-F238E27FC236}">
              <a16:creationId xmlns:a16="http://schemas.microsoft.com/office/drawing/2014/main" id="{FC5E21E4-28FA-7548-8EA6-44ED3C517F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23</xdr:col>
      <xdr:colOff>285750</xdr:colOff>
      <xdr:row>0</xdr:row>
      <xdr:rowOff>0</xdr:rowOff>
    </xdr:from>
    <xdr:to>
      <xdr:col>28</xdr:col>
      <xdr:colOff>730250</xdr:colOff>
      <xdr:row>14</xdr:row>
      <xdr:rowOff>76200</xdr:rowOff>
    </xdr:to>
    <xdr:graphicFrame macro="">
      <xdr:nvGraphicFramePr>
        <xdr:cNvPr id="2" name="Gráfico 1">
          <a:extLst>
            <a:ext uri="{FF2B5EF4-FFF2-40B4-BE49-F238E27FC236}">
              <a16:creationId xmlns:a16="http://schemas.microsoft.com/office/drawing/2014/main" id="{BCE8C437-B1C4-4E0F-67A4-0FC12A805B4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28</xdr:col>
      <xdr:colOff>685800</xdr:colOff>
      <xdr:row>0</xdr:row>
      <xdr:rowOff>25400</xdr:rowOff>
    </xdr:from>
    <xdr:to>
      <xdr:col>34</xdr:col>
      <xdr:colOff>304800</xdr:colOff>
      <xdr:row>14</xdr:row>
      <xdr:rowOff>101600</xdr:rowOff>
    </xdr:to>
    <xdr:graphicFrame macro="">
      <xdr:nvGraphicFramePr>
        <xdr:cNvPr id="3" name="Gráfico 2">
          <a:extLst>
            <a:ext uri="{FF2B5EF4-FFF2-40B4-BE49-F238E27FC236}">
              <a16:creationId xmlns:a16="http://schemas.microsoft.com/office/drawing/2014/main" id="{2C7B0B68-5932-01B6-6579-5CC587829A0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xdr:col>
      <xdr:colOff>304800</xdr:colOff>
      <xdr:row>0</xdr:row>
      <xdr:rowOff>12700</xdr:rowOff>
    </xdr:from>
    <xdr:to>
      <xdr:col>39</xdr:col>
      <xdr:colOff>749300</xdr:colOff>
      <xdr:row>14</xdr:row>
      <xdr:rowOff>88900</xdr:rowOff>
    </xdr:to>
    <xdr:graphicFrame macro="">
      <xdr:nvGraphicFramePr>
        <xdr:cNvPr id="4" name="Gráfico 3">
          <a:extLst>
            <a:ext uri="{FF2B5EF4-FFF2-40B4-BE49-F238E27FC236}">
              <a16:creationId xmlns:a16="http://schemas.microsoft.com/office/drawing/2014/main" id="{44BFA17D-6CB2-B3C9-24A7-3F204D08112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39</xdr:col>
      <xdr:colOff>749300</xdr:colOff>
      <xdr:row>0</xdr:row>
      <xdr:rowOff>76200</xdr:rowOff>
    </xdr:from>
    <xdr:to>
      <xdr:col>45</xdr:col>
      <xdr:colOff>368300</xdr:colOff>
      <xdr:row>14</xdr:row>
      <xdr:rowOff>152400</xdr:rowOff>
    </xdr:to>
    <xdr:graphicFrame macro="">
      <xdr:nvGraphicFramePr>
        <xdr:cNvPr id="5" name="Gráfico 4">
          <a:extLst>
            <a:ext uri="{FF2B5EF4-FFF2-40B4-BE49-F238E27FC236}">
              <a16:creationId xmlns:a16="http://schemas.microsoft.com/office/drawing/2014/main" id="{0E034A7D-65C6-16B8-D300-E1AD5094ADC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23</xdr:col>
      <xdr:colOff>177800</xdr:colOff>
      <xdr:row>3</xdr:row>
      <xdr:rowOff>38100</xdr:rowOff>
    </xdr:from>
    <xdr:to>
      <xdr:col>28</xdr:col>
      <xdr:colOff>622300</xdr:colOff>
      <xdr:row>17</xdr:row>
      <xdr:rowOff>114300</xdr:rowOff>
    </xdr:to>
    <xdr:graphicFrame macro="">
      <xdr:nvGraphicFramePr>
        <xdr:cNvPr id="2" name="Gráfico 1">
          <a:extLst>
            <a:ext uri="{FF2B5EF4-FFF2-40B4-BE49-F238E27FC236}">
              <a16:creationId xmlns:a16="http://schemas.microsoft.com/office/drawing/2014/main" id="{AAA33CD8-BBBF-E143-A671-0D05D614C6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28</xdr:col>
      <xdr:colOff>609600</xdr:colOff>
      <xdr:row>3</xdr:row>
      <xdr:rowOff>50800</xdr:rowOff>
    </xdr:from>
    <xdr:to>
      <xdr:col>34</xdr:col>
      <xdr:colOff>228600</xdr:colOff>
      <xdr:row>17</xdr:row>
      <xdr:rowOff>127000</xdr:rowOff>
    </xdr:to>
    <xdr:graphicFrame macro="">
      <xdr:nvGraphicFramePr>
        <xdr:cNvPr id="3" name="Gráfico 2">
          <a:extLst>
            <a:ext uri="{FF2B5EF4-FFF2-40B4-BE49-F238E27FC236}">
              <a16:creationId xmlns:a16="http://schemas.microsoft.com/office/drawing/2014/main" id="{391FACA8-8DBA-DF4D-B22D-770A686A28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xdr:col>
      <xdr:colOff>139700</xdr:colOff>
      <xdr:row>3</xdr:row>
      <xdr:rowOff>38100</xdr:rowOff>
    </xdr:from>
    <xdr:to>
      <xdr:col>39</xdr:col>
      <xdr:colOff>584200</xdr:colOff>
      <xdr:row>17</xdr:row>
      <xdr:rowOff>114300</xdr:rowOff>
    </xdr:to>
    <xdr:graphicFrame macro="">
      <xdr:nvGraphicFramePr>
        <xdr:cNvPr id="4" name="Gráfico 3">
          <a:extLst>
            <a:ext uri="{FF2B5EF4-FFF2-40B4-BE49-F238E27FC236}">
              <a16:creationId xmlns:a16="http://schemas.microsoft.com/office/drawing/2014/main" id="{D98C506E-419D-0849-BAC0-CA4F5249DF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39</xdr:col>
      <xdr:colOff>558800</xdr:colOff>
      <xdr:row>3</xdr:row>
      <xdr:rowOff>63500</xdr:rowOff>
    </xdr:from>
    <xdr:to>
      <xdr:col>45</xdr:col>
      <xdr:colOff>177800</xdr:colOff>
      <xdr:row>17</xdr:row>
      <xdr:rowOff>139700</xdr:rowOff>
    </xdr:to>
    <xdr:graphicFrame macro="">
      <xdr:nvGraphicFramePr>
        <xdr:cNvPr id="5" name="Gráfico 4">
          <a:extLst>
            <a:ext uri="{FF2B5EF4-FFF2-40B4-BE49-F238E27FC236}">
              <a16:creationId xmlns:a16="http://schemas.microsoft.com/office/drawing/2014/main" id="{BBB72B44-1075-A347-BB6A-A44D13D45D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23</xdr:col>
      <xdr:colOff>457200</xdr:colOff>
      <xdr:row>1</xdr:row>
      <xdr:rowOff>139700</xdr:rowOff>
    </xdr:from>
    <xdr:to>
      <xdr:col>29</xdr:col>
      <xdr:colOff>76200</xdr:colOff>
      <xdr:row>16</xdr:row>
      <xdr:rowOff>25400</xdr:rowOff>
    </xdr:to>
    <xdr:graphicFrame macro="">
      <xdr:nvGraphicFramePr>
        <xdr:cNvPr id="2" name="Gráfico 1">
          <a:extLst>
            <a:ext uri="{FF2B5EF4-FFF2-40B4-BE49-F238E27FC236}">
              <a16:creationId xmlns:a16="http://schemas.microsoft.com/office/drawing/2014/main" id="{F07F9F87-DB82-DB47-B1B4-1E69C2A03F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29</xdr:col>
      <xdr:colOff>25400</xdr:colOff>
      <xdr:row>1</xdr:row>
      <xdr:rowOff>152400</xdr:rowOff>
    </xdr:from>
    <xdr:to>
      <xdr:col>34</xdr:col>
      <xdr:colOff>469900</xdr:colOff>
      <xdr:row>16</xdr:row>
      <xdr:rowOff>38100</xdr:rowOff>
    </xdr:to>
    <xdr:graphicFrame macro="">
      <xdr:nvGraphicFramePr>
        <xdr:cNvPr id="3" name="Gráfico 2">
          <a:extLst>
            <a:ext uri="{FF2B5EF4-FFF2-40B4-BE49-F238E27FC236}">
              <a16:creationId xmlns:a16="http://schemas.microsoft.com/office/drawing/2014/main" id="{47DD72D4-053F-224C-880C-53F2ED30A7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xdr:col>
      <xdr:colOff>444500</xdr:colOff>
      <xdr:row>1</xdr:row>
      <xdr:rowOff>114300</xdr:rowOff>
    </xdr:from>
    <xdr:to>
      <xdr:col>40</xdr:col>
      <xdr:colOff>63500</xdr:colOff>
      <xdr:row>16</xdr:row>
      <xdr:rowOff>0</xdr:rowOff>
    </xdr:to>
    <xdr:graphicFrame macro="">
      <xdr:nvGraphicFramePr>
        <xdr:cNvPr id="4" name="Gráfico 3">
          <a:extLst>
            <a:ext uri="{FF2B5EF4-FFF2-40B4-BE49-F238E27FC236}">
              <a16:creationId xmlns:a16="http://schemas.microsoft.com/office/drawing/2014/main" id="{774F50B2-96D3-A240-8C1E-352E798D86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40</xdr:col>
      <xdr:colOff>50800</xdr:colOff>
      <xdr:row>1</xdr:row>
      <xdr:rowOff>114300</xdr:rowOff>
    </xdr:from>
    <xdr:to>
      <xdr:col>45</xdr:col>
      <xdr:colOff>495300</xdr:colOff>
      <xdr:row>16</xdr:row>
      <xdr:rowOff>0</xdr:rowOff>
    </xdr:to>
    <xdr:graphicFrame macro="">
      <xdr:nvGraphicFramePr>
        <xdr:cNvPr id="5" name="Gráfico 4">
          <a:extLst>
            <a:ext uri="{FF2B5EF4-FFF2-40B4-BE49-F238E27FC236}">
              <a16:creationId xmlns:a16="http://schemas.microsoft.com/office/drawing/2014/main" id="{EA2FA5B7-14A7-2249-85A3-58B2E479F6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23</xdr:col>
      <xdr:colOff>254000</xdr:colOff>
      <xdr:row>1</xdr:row>
      <xdr:rowOff>177800</xdr:rowOff>
    </xdr:from>
    <xdr:to>
      <xdr:col>28</xdr:col>
      <xdr:colOff>698500</xdr:colOff>
      <xdr:row>16</xdr:row>
      <xdr:rowOff>63500</xdr:rowOff>
    </xdr:to>
    <xdr:graphicFrame macro="">
      <xdr:nvGraphicFramePr>
        <xdr:cNvPr id="2" name="Gráfico 1">
          <a:extLst>
            <a:ext uri="{FF2B5EF4-FFF2-40B4-BE49-F238E27FC236}">
              <a16:creationId xmlns:a16="http://schemas.microsoft.com/office/drawing/2014/main" id="{C8E8ACA9-1C35-2E40-87A6-966F210512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28</xdr:col>
      <xdr:colOff>635000</xdr:colOff>
      <xdr:row>1</xdr:row>
      <xdr:rowOff>139700</xdr:rowOff>
    </xdr:from>
    <xdr:to>
      <xdr:col>34</xdr:col>
      <xdr:colOff>254000</xdr:colOff>
      <xdr:row>16</xdr:row>
      <xdr:rowOff>25400</xdr:rowOff>
    </xdr:to>
    <xdr:graphicFrame macro="">
      <xdr:nvGraphicFramePr>
        <xdr:cNvPr id="3" name="Gráfico 2">
          <a:extLst>
            <a:ext uri="{FF2B5EF4-FFF2-40B4-BE49-F238E27FC236}">
              <a16:creationId xmlns:a16="http://schemas.microsoft.com/office/drawing/2014/main" id="{64A8C68C-9567-8747-A847-6CFA24EDFE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xdr:col>
      <xdr:colOff>139700</xdr:colOff>
      <xdr:row>2</xdr:row>
      <xdr:rowOff>12700</xdr:rowOff>
    </xdr:from>
    <xdr:to>
      <xdr:col>39</xdr:col>
      <xdr:colOff>584200</xdr:colOff>
      <xdr:row>16</xdr:row>
      <xdr:rowOff>88900</xdr:rowOff>
    </xdr:to>
    <xdr:graphicFrame macro="">
      <xdr:nvGraphicFramePr>
        <xdr:cNvPr id="4" name="Gráfico 3">
          <a:extLst>
            <a:ext uri="{FF2B5EF4-FFF2-40B4-BE49-F238E27FC236}">
              <a16:creationId xmlns:a16="http://schemas.microsoft.com/office/drawing/2014/main" id="{2E27F4EA-1C62-9E4D-92EF-AC003FED87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39</xdr:col>
      <xdr:colOff>558800</xdr:colOff>
      <xdr:row>2</xdr:row>
      <xdr:rowOff>38100</xdr:rowOff>
    </xdr:from>
    <xdr:to>
      <xdr:col>45</xdr:col>
      <xdr:colOff>177800</xdr:colOff>
      <xdr:row>16</xdr:row>
      <xdr:rowOff>114300</xdr:rowOff>
    </xdr:to>
    <xdr:graphicFrame macro="">
      <xdr:nvGraphicFramePr>
        <xdr:cNvPr id="5" name="Gráfico 4">
          <a:extLst>
            <a:ext uri="{FF2B5EF4-FFF2-40B4-BE49-F238E27FC236}">
              <a16:creationId xmlns:a16="http://schemas.microsoft.com/office/drawing/2014/main" id="{0DD756E0-653A-2343-92A9-E72EFB839D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23</xdr:col>
      <xdr:colOff>355600</xdr:colOff>
      <xdr:row>3</xdr:row>
      <xdr:rowOff>63500</xdr:rowOff>
    </xdr:from>
    <xdr:to>
      <xdr:col>28</xdr:col>
      <xdr:colOff>800100</xdr:colOff>
      <xdr:row>17</xdr:row>
      <xdr:rowOff>139700</xdr:rowOff>
    </xdr:to>
    <xdr:graphicFrame macro="">
      <xdr:nvGraphicFramePr>
        <xdr:cNvPr id="2" name="Gráfico 1">
          <a:extLst>
            <a:ext uri="{FF2B5EF4-FFF2-40B4-BE49-F238E27FC236}">
              <a16:creationId xmlns:a16="http://schemas.microsoft.com/office/drawing/2014/main" id="{D4A2E584-F87D-3B4D-B1CF-68467A8D8C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28</xdr:col>
      <xdr:colOff>749300</xdr:colOff>
      <xdr:row>3</xdr:row>
      <xdr:rowOff>63500</xdr:rowOff>
    </xdr:from>
    <xdr:to>
      <xdr:col>34</xdr:col>
      <xdr:colOff>368300</xdr:colOff>
      <xdr:row>17</xdr:row>
      <xdr:rowOff>139700</xdr:rowOff>
    </xdr:to>
    <xdr:graphicFrame macro="">
      <xdr:nvGraphicFramePr>
        <xdr:cNvPr id="3" name="Gráfico 2">
          <a:extLst>
            <a:ext uri="{FF2B5EF4-FFF2-40B4-BE49-F238E27FC236}">
              <a16:creationId xmlns:a16="http://schemas.microsoft.com/office/drawing/2014/main" id="{429D7FB4-5EA6-3C4D-9897-CC43F24C27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xdr:col>
      <xdr:colOff>317500</xdr:colOff>
      <xdr:row>3</xdr:row>
      <xdr:rowOff>76200</xdr:rowOff>
    </xdr:from>
    <xdr:to>
      <xdr:col>39</xdr:col>
      <xdr:colOff>762000</xdr:colOff>
      <xdr:row>17</xdr:row>
      <xdr:rowOff>152400</xdr:rowOff>
    </xdr:to>
    <xdr:graphicFrame macro="">
      <xdr:nvGraphicFramePr>
        <xdr:cNvPr id="4" name="Gráfico 3">
          <a:extLst>
            <a:ext uri="{FF2B5EF4-FFF2-40B4-BE49-F238E27FC236}">
              <a16:creationId xmlns:a16="http://schemas.microsoft.com/office/drawing/2014/main" id="{A766A095-95DF-F241-93FB-D42E525691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39</xdr:col>
      <xdr:colOff>762000</xdr:colOff>
      <xdr:row>3</xdr:row>
      <xdr:rowOff>12700</xdr:rowOff>
    </xdr:from>
    <xdr:to>
      <xdr:col>45</xdr:col>
      <xdr:colOff>381000</xdr:colOff>
      <xdr:row>17</xdr:row>
      <xdr:rowOff>88900</xdr:rowOff>
    </xdr:to>
    <xdr:graphicFrame macro="">
      <xdr:nvGraphicFramePr>
        <xdr:cNvPr id="5" name="Gráfico 4">
          <a:extLst>
            <a:ext uri="{FF2B5EF4-FFF2-40B4-BE49-F238E27FC236}">
              <a16:creationId xmlns:a16="http://schemas.microsoft.com/office/drawing/2014/main" id="{8400DF6A-E683-2F43-9860-AC0FB6344B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23</xdr:col>
      <xdr:colOff>241300</xdr:colOff>
      <xdr:row>1</xdr:row>
      <xdr:rowOff>25400</xdr:rowOff>
    </xdr:from>
    <xdr:to>
      <xdr:col>28</xdr:col>
      <xdr:colOff>685800</xdr:colOff>
      <xdr:row>15</xdr:row>
      <xdr:rowOff>101600</xdr:rowOff>
    </xdr:to>
    <xdr:graphicFrame macro="">
      <xdr:nvGraphicFramePr>
        <xdr:cNvPr id="2" name="Gráfico 1">
          <a:extLst>
            <a:ext uri="{FF2B5EF4-FFF2-40B4-BE49-F238E27FC236}">
              <a16:creationId xmlns:a16="http://schemas.microsoft.com/office/drawing/2014/main" id="{1F1EBCD1-DAD9-E94B-A806-E734D718E4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28</xdr:col>
      <xdr:colOff>558800</xdr:colOff>
      <xdr:row>1</xdr:row>
      <xdr:rowOff>38100</xdr:rowOff>
    </xdr:from>
    <xdr:to>
      <xdr:col>34</xdr:col>
      <xdr:colOff>177800</xdr:colOff>
      <xdr:row>15</xdr:row>
      <xdr:rowOff>114300</xdr:rowOff>
    </xdr:to>
    <xdr:graphicFrame macro="">
      <xdr:nvGraphicFramePr>
        <xdr:cNvPr id="3" name="Gráfico 2">
          <a:extLst>
            <a:ext uri="{FF2B5EF4-FFF2-40B4-BE49-F238E27FC236}">
              <a16:creationId xmlns:a16="http://schemas.microsoft.com/office/drawing/2014/main" id="{4B7325F1-94DD-9C41-9807-D378DEA47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xdr:col>
      <xdr:colOff>114300</xdr:colOff>
      <xdr:row>1</xdr:row>
      <xdr:rowOff>88900</xdr:rowOff>
    </xdr:from>
    <xdr:to>
      <xdr:col>39</xdr:col>
      <xdr:colOff>558800</xdr:colOff>
      <xdr:row>15</xdr:row>
      <xdr:rowOff>165100</xdr:rowOff>
    </xdr:to>
    <xdr:graphicFrame macro="">
      <xdr:nvGraphicFramePr>
        <xdr:cNvPr id="4" name="Gráfico 3">
          <a:extLst>
            <a:ext uri="{FF2B5EF4-FFF2-40B4-BE49-F238E27FC236}">
              <a16:creationId xmlns:a16="http://schemas.microsoft.com/office/drawing/2014/main" id="{E29E9CF4-96E6-F244-AC1F-EB01598169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39</xdr:col>
      <xdr:colOff>609600</xdr:colOff>
      <xdr:row>1</xdr:row>
      <xdr:rowOff>101600</xdr:rowOff>
    </xdr:from>
    <xdr:to>
      <xdr:col>45</xdr:col>
      <xdr:colOff>228600</xdr:colOff>
      <xdr:row>15</xdr:row>
      <xdr:rowOff>177800</xdr:rowOff>
    </xdr:to>
    <xdr:graphicFrame macro="">
      <xdr:nvGraphicFramePr>
        <xdr:cNvPr id="5" name="Gráfico 4">
          <a:extLst>
            <a:ext uri="{FF2B5EF4-FFF2-40B4-BE49-F238E27FC236}">
              <a16:creationId xmlns:a16="http://schemas.microsoft.com/office/drawing/2014/main" id="{B7C8B422-3AB9-2146-BAC1-1EAD044D61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88900</xdr:colOff>
      <xdr:row>1</xdr:row>
      <xdr:rowOff>76200</xdr:rowOff>
    </xdr:from>
    <xdr:to>
      <xdr:col>28</xdr:col>
      <xdr:colOff>533400</xdr:colOff>
      <xdr:row>15</xdr:row>
      <xdr:rowOff>152400</xdr:rowOff>
    </xdr:to>
    <xdr:graphicFrame macro="">
      <xdr:nvGraphicFramePr>
        <xdr:cNvPr id="2" name="Gráfico 1">
          <a:extLst>
            <a:ext uri="{FF2B5EF4-FFF2-40B4-BE49-F238E27FC236}">
              <a16:creationId xmlns:a16="http://schemas.microsoft.com/office/drawing/2014/main" id="{ADB82C34-9463-7D42-BF32-49B778A74D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28</xdr:col>
      <xdr:colOff>406400</xdr:colOff>
      <xdr:row>1</xdr:row>
      <xdr:rowOff>38100</xdr:rowOff>
    </xdr:from>
    <xdr:to>
      <xdr:col>34</xdr:col>
      <xdr:colOff>25400</xdr:colOff>
      <xdr:row>15</xdr:row>
      <xdr:rowOff>114300</xdr:rowOff>
    </xdr:to>
    <xdr:graphicFrame macro="">
      <xdr:nvGraphicFramePr>
        <xdr:cNvPr id="3" name="Gráfico 2">
          <a:extLst>
            <a:ext uri="{FF2B5EF4-FFF2-40B4-BE49-F238E27FC236}">
              <a16:creationId xmlns:a16="http://schemas.microsoft.com/office/drawing/2014/main" id="{FEBDBD6F-1E96-5949-BAB4-85F5B5A522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33</xdr:col>
      <xdr:colOff>812800</xdr:colOff>
      <xdr:row>1</xdr:row>
      <xdr:rowOff>50800</xdr:rowOff>
    </xdr:from>
    <xdr:to>
      <xdr:col>39</xdr:col>
      <xdr:colOff>431800</xdr:colOff>
      <xdr:row>15</xdr:row>
      <xdr:rowOff>127000</xdr:rowOff>
    </xdr:to>
    <xdr:graphicFrame macro="">
      <xdr:nvGraphicFramePr>
        <xdr:cNvPr id="4" name="Gráfico 3">
          <a:extLst>
            <a:ext uri="{FF2B5EF4-FFF2-40B4-BE49-F238E27FC236}">
              <a16:creationId xmlns:a16="http://schemas.microsoft.com/office/drawing/2014/main" id="{C4A34926-920C-FC41-AE14-B16469C14B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39</xdr:col>
      <xdr:colOff>406400</xdr:colOff>
      <xdr:row>1</xdr:row>
      <xdr:rowOff>63500</xdr:rowOff>
    </xdr:from>
    <xdr:to>
      <xdr:col>45</xdr:col>
      <xdr:colOff>25400</xdr:colOff>
      <xdr:row>15</xdr:row>
      <xdr:rowOff>139700</xdr:rowOff>
    </xdr:to>
    <xdr:graphicFrame macro="">
      <xdr:nvGraphicFramePr>
        <xdr:cNvPr id="5" name="Gráfico 4">
          <a:extLst>
            <a:ext uri="{FF2B5EF4-FFF2-40B4-BE49-F238E27FC236}">
              <a16:creationId xmlns:a16="http://schemas.microsoft.com/office/drawing/2014/main" id="{7822824B-DC64-C848-AE18-A93A213619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23</xdr:col>
      <xdr:colOff>482600</xdr:colOff>
      <xdr:row>0</xdr:row>
      <xdr:rowOff>0</xdr:rowOff>
    </xdr:from>
    <xdr:to>
      <xdr:col>29</xdr:col>
      <xdr:colOff>101600</xdr:colOff>
      <xdr:row>0</xdr:row>
      <xdr:rowOff>101600</xdr:rowOff>
    </xdr:to>
    <xdr:graphicFrame macro="">
      <xdr:nvGraphicFramePr>
        <xdr:cNvPr id="2" name="Gráfico 1">
          <a:extLst>
            <a:ext uri="{FF2B5EF4-FFF2-40B4-BE49-F238E27FC236}">
              <a16:creationId xmlns:a16="http://schemas.microsoft.com/office/drawing/2014/main" id="{17D5C28B-3F07-6241-85C3-3EEF3F5796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29</xdr:col>
      <xdr:colOff>63500</xdr:colOff>
      <xdr:row>0</xdr:row>
      <xdr:rowOff>0</xdr:rowOff>
    </xdr:from>
    <xdr:to>
      <xdr:col>34</xdr:col>
      <xdr:colOff>508000</xdr:colOff>
      <xdr:row>0</xdr:row>
      <xdr:rowOff>101600</xdr:rowOff>
    </xdr:to>
    <xdr:graphicFrame macro="">
      <xdr:nvGraphicFramePr>
        <xdr:cNvPr id="3" name="Gráfico 2">
          <a:extLst>
            <a:ext uri="{FF2B5EF4-FFF2-40B4-BE49-F238E27FC236}">
              <a16:creationId xmlns:a16="http://schemas.microsoft.com/office/drawing/2014/main" id="{1DE7FE07-CC22-584A-9F11-DA3458B73A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xdr:col>
      <xdr:colOff>469900</xdr:colOff>
      <xdr:row>0</xdr:row>
      <xdr:rowOff>0</xdr:rowOff>
    </xdr:from>
    <xdr:to>
      <xdr:col>40</xdr:col>
      <xdr:colOff>88900</xdr:colOff>
      <xdr:row>0</xdr:row>
      <xdr:rowOff>63500</xdr:rowOff>
    </xdr:to>
    <xdr:graphicFrame macro="">
      <xdr:nvGraphicFramePr>
        <xdr:cNvPr id="4" name="Gráfico 3">
          <a:extLst>
            <a:ext uri="{FF2B5EF4-FFF2-40B4-BE49-F238E27FC236}">
              <a16:creationId xmlns:a16="http://schemas.microsoft.com/office/drawing/2014/main" id="{32CA8635-232A-A94C-8D37-C622CFDEA1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40</xdr:col>
      <xdr:colOff>25400</xdr:colOff>
      <xdr:row>0</xdr:row>
      <xdr:rowOff>0</xdr:rowOff>
    </xdr:from>
    <xdr:to>
      <xdr:col>45</xdr:col>
      <xdr:colOff>469900</xdr:colOff>
      <xdr:row>0</xdr:row>
      <xdr:rowOff>50800</xdr:rowOff>
    </xdr:to>
    <xdr:graphicFrame macro="">
      <xdr:nvGraphicFramePr>
        <xdr:cNvPr id="5" name="Gráfico 4">
          <a:extLst>
            <a:ext uri="{FF2B5EF4-FFF2-40B4-BE49-F238E27FC236}">
              <a16:creationId xmlns:a16="http://schemas.microsoft.com/office/drawing/2014/main" id="{810BBC67-85D4-DD4A-83B5-3623E82399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23</xdr:col>
      <xdr:colOff>165100</xdr:colOff>
      <xdr:row>1</xdr:row>
      <xdr:rowOff>139700</xdr:rowOff>
    </xdr:from>
    <xdr:to>
      <xdr:col>28</xdr:col>
      <xdr:colOff>609600</xdr:colOff>
      <xdr:row>16</xdr:row>
      <xdr:rowOff>25400</xdr:rowOff>
    </xdr:to>
    <xdr:graphicFrame macro="">
      <xdr:nvGraphicFramePr>
        <xdr:cNvPr id="6" name="Gráfico 5">
          <a:extLst>
            <a:ext uri="{FF2B5EF4-FFF2-40B4-BE49-F238E27FC236}">
              <a16:creationId xmlns:a16="http://schemas.microsoft.com/office/drawing/2014/main" id="{32E93D02-A46B-234C-81FF-C272D5A663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28</xdr:col>
      <xdr:colOff>546100</xdr:colOff>
      <xdr:row>1</xdr:row>
      <xdr:rowOff>114300</xdr:rowOff>
    </xdr:from>
    <xdr:to>
      <xdr:col>34</xdr:col>
      <xdr:colOff>165100</xdr:colOff>
      <xdr:row>16</xdr:row>
      <xdr:rowOff>0</xdr:rowOff>
    </xdr:to>
    <xdr:graphicFrame macro="">
      <xdr:nvGraphicFramePr>
        <xdr:cNvPr id="7" name="Gráfico 6">
          <a:extLst>
            <a:ext uri="{FF2B5EF4-FFF2-40B4-BE49-F238E27FC236}">
              <a16:creationId xmlns:a16="http://schemas.microsoft.com/office/drawing/2014/main" id="{81B9A4DA-B0CA-3A4D-8EB4-926BA8F9EB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34</xdr:col>
      <xdr:colOff>152400</xdr:colOff>
      <xdr:row>1</xdr:row>
      <xdr:rowOff>101600</xdr:rowOff>
    </xdr:from>
    <xdr:to>
      <xdr:col>39</xdr:col>
      <xdr:colOff>596900</xdr:colOff>
      <xdr:row>15</xdr:row>
      <xdr:rowOff>177800</xdr:rowOff>
    </xdr:to>
    <xdr:graphicFrame macro="">
      <xdr:nvGraphicFramePr>
        <xdr:cNvPr id="8" name="Gráfico 7">
          <a:extLst>
            <a:ext uri="{FF2B5EF4-FFF2-40B4-BE49-F238E27FC236}">
              <a16:creationId xmlns:a16="http://schemas.microsoft.com/office/drawing/2014/main" id="{F771F1FA-1B17-544B-836A-1F66089C19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39</xdr:col>
      <xdr:colOff>571500</xdr:colOff>
      <xdr:row>1</xdr:row>
      <xdr:rowOff>50800</xdr:rowOff>
    </xdr:from>
    <xdr:to>
      <xdr:col>45</xdr:col>
      <xdr:colOff>190500</xdr:colOff>
      <xdr:row>15</xdr:row>
      <xdr:rowOff>127000</xdr:rowOff>
    </xdr:to>
    <xdr:graphicFrame macro="">
      <xdr:nvGraphicFramePr>
        <xdr:cNvPr id="9" name="Gráfico 8">
          <a:extLst>
            <a:ext uri="{FF2B5EF4-FFF2-40B4-BE49-F238E27FC236}">
              <a16:creationId xmlns:a16="http://schemas.microsoft.com/office/drawing/2014/main" id="{6810FAF9-E8C6-3C47-9639-85E9FD6E35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23</xdr:col>
      <xdr:colOff>272955</xdr:colOff>
      <xdr:row>0</xdr:row>
      <xdr:rowOff>78474</xdr:rowOff>
    </xdr:from>
    <xdr:to>
      <xdr:col>28</xdr:col>
      <xdr:colOff>674806</xdr:colOff>
      <xdr:row>14</xdr:row>
      <xdr:rowOff>167943</xdr:rowOff>
    </xdr:to>
    <xdr:graphicFrame macro="">
      <xdr:nvGraphicFramePr>
        <xdr:cNvPr id="2" name="Gráfico 1">
          <a:extLst>
            <a:ext uri="{FF2B5EF4-FFF2-40B4-BE49-F238E27FC236}">
              <a16:creationId xmlns:a16="http://schemas.microsoft.com/office/drawing/2014/main" id="{28CBC4DF-8645-7575-FEEE-63E41094912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28</xdr:col>
      <xdr:colOff>610738</xdr:colOff>
      <xdr:row>0</xdr:row>
      <xdr:rowOff>53074</xdr:rowOff>
    </xdr:from>
    <xdr:to>
      <xdr:col>34</xdr:col>
      <xdr:colOff>187088</xdr:colOff>
      <xdr:row>14</xdr:row>
      <xdr:rowOff>142543</xdr:rowOff>
    </xdr:to>
    <xdr:graphicFrame macro="">
      <xdr:nvGraphicFramePr>
        <xdr:cNvPr id="3" name="Gráfico 2">
          <a:extLst>
            <a:ext uri="{FF2B5EF4-FFF2-40B4-BE49-F238E27FC236}">
              <a16:creationId xmlns:a16="http://schemas.microsoft.com/office/drawing/2014/main" id="{A6D9FD16-7A5F-7255-55D3-2D8EBBA537D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23</xdr:col>
      <xdr:colOff>76200</xdr:colOff>
      <xdr:row>14</xdr:row>
      <xdr:rowOff>152400</xdr:rowOff>
    </xdr:from>
    <xdr:to>
      <xdr:col>28</xdr:col>
      <xdr:colOff>520700</xdr:colOff>
      <xdr:row>29</xdr:row>
      <xdr:rowOff>38100</xdr:rowOff>
    </xdr:to>
    <xdr:graphicFrame macro="">
      <xdr:nvGraphicFramePr>
        <xdr:cNvPr id="4" name="Gráfico 3">
          <a:extLst>
            <a:ext uri="{FF2B5EF4-FFF2-40B4-BE49-F238E27FC236}">
              <a16:creationId xmlns:a16="http://schemas.microsoft.com/office/drawing/2014/main" id="{3E2EC99E-821B-18FA-293C-0366D5D309D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xdr:col>
      <xdr:colOff>444500</xdr:colOff>
      <xdr:row>14</xdr:row>
      <xdr:rowOff>50800</xdr:rowOff>
    </xdr:from>
    <xdr:to>
      <xdr:col>34</xdr:col>
      <xdr:colOff>63500</xdr:colOff>
      <xdr:row>28</xdr:row>
      <xdr:rowOff>127000</xdr:rowOff>
    </xdr:to>
    <xdr:graphicFrame macro="">
      <xdr:nvGraphicFramePr>
        <xdr:cNvPr id="5" name="Gráfico 4">
          <a:extLst>
            <a:ext uri="{FF2B5EF4-FFF2-40B4-BE49-F238E27FC236}">
              <a16:creationId xmlns:a16="http://schemas.microsoft.com/office/drawing/2014/main" id="{08509592-54FD-199D-947E-4A321B93C0B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23</xdr:col>
      <xdr:colOff>342900</xdr:colOff>
      <xdr:row>2</xdr:row>
      <xdr:rowOff>12700</xdr:rowOff>
    </xdr:from>
    <xdr:to>
      <xdr:col>28</xdr:col>
      <xdr:colOff>787400</xdr:colOff>
      <xdr:row>16</xdr:row>
      <xdr:rowOff>88900</xdr:rowOff>
    </xdr:to>
    <xdr:graphicFrame macro="">
      <xdr:nvGraphicFramePr>
        <xdr:cNvPr id="2" name="Gráfico 1">
          <a:extLst>
            <a:ext uri="{FF2B5EF4-FFF2-40B4-BE49-F238E27FC236}">
              <a16:creationId xmlns:a16="http://schemas.microsoft.com/office/drawing/2014/main" id="{83525FE0-05F9-8043-9960-B4E882F975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28</xdr:col>
      <xdr:colOff>774700</xdr:colOff>
      <xdr:row>2</xdr:row>
      <xdr:rowOff>25400</xdr:rowOff>
    </xdr:from>
    <xdr:to>
      <xdr:col>34</xdr:col>
      <xdr:colOff>393700</xdr:colOff>
      <xdr:row>16</xdr:row>
      <xdr:rowOff>101600</xdr:rowOff>
    </xdr:to>
    <xdr:graphicFrame macro="">
      <xdr:nvGraphicFramePr>
        <xdr:cNvPr id="3" name="Gráfico 2">
          <a:extLst>
            <a:ext uri="{FF2B5EF4-FFF2-40B4-BE49-F238E27FC236}">
              <a16:creationId xmlns:a16="http://schemas.microsoft.com/office/drawing/2014/main" id="{2BFAB31B-57BB-7442-8131-0547ED0340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xdr:col>
      <xdr:colOff>406400</xdr:colOff>
      <xdr:row>2</xdr:row>
      <xdr:rowOff>25400</xdr:rowOff>
    </xdr:from>
    <xdr:to>
      <xdr:col>40</xdr:col>
      <xdr:colOff>25400</xdr:colOff>
      <xdr:row>16</xdr:row>
      <xdr:rowOff>101600</xdr:rowOff>
    </xdr:to>
    <xdr:graphicFrame macro="">
      <xdr:nvGraphicFramePr>
        <xdr:cNvPr id="4" name="Gráfico 3">
          <a:extLst>
            <a:ext uri="{FF2B5EF4-FFF2-40B4-BE49-F238E27FC236}">
              <a16:creationId xmlns:a16="http://schemas.microsoft.com/office/drawing/2014/main" id="{9DB27EE4-7445-F944-A976-01965A293A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40</xdr:col>
      <xdr:colOff>38100</xdr:colOff>
      <xdr:row>2</xdr:row>
      <xdr:rowOff>101600</xdr:rowOff>
    </xdr:from>
    <xdr:to>
      <xdr:col>45</xdr:col>
      <xdr:colOff>482600</xdr:colOff>
      <xdr:row>16</xdr:row>
      <xdr:rowOff>177800</xdr:rowOff>
    </xdr:to>
    <xdr:graphicFrame macro="">
      <xdr:nvGraphicFramePr>
        <xdr:cNvPr id="5" name="Gráfico 4">
          <a:extLst>
            <a:ext uri="{FF2B5EF4-FFF2-40B4-BE49-F238E27FC236}">
              <a16:creationId xmlns:a16="http://schemas.microsoft.com/office/drawing/2014/main" id="{4B392207-5046-FB40-9D56-D77FC93A04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23</xdr:col>
      <xdr:colOff>292100</xdr:colOff>
      <xdr:row>1</xdr:row>
      <xdr:rowOff>101600</xdr:rowOff>
    </xdr:from>
    <xdr:to>
      <xdr:col>28</xdr:col>
      <xdr:colOff>736600</xdr:colOff>
      <xdr:row>15</xdr:row>
      <xdr:rowOff>177800</xdr:rowOff>
    </xdr:to>
    <xdr:graphicFrame macro="">
      <xdr:nvGraphicFramePr>
        <xdr:cNvPr id="2" name="Gráfico 1">
          <a:extLst>
            <a:ext uri="{FF2B5EF4-FFF2-40B4-BE49-F238E27FC236}">
              <a16:creationId xmlns:a16="http://schemas.microsoft.com/office/drawing/2014/main" id="{709EBC43-5C75-1C47-8A59-E9BC406D92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28</xdr:col>
      <xdr:colOff>736600</xdr:colOff>
      <xdr:row>1</xdr:row>
      <xdr:rowOff>12700</xdr:rowOff>
    </xdr:from>
    <xdr:to>
      <xdr:col>34</xdr:col>
      <xdr:colOff>355600</xdr:colOff>
      <xdr:row>15</xdr:row>
      <xdr:rowOff>88900</xdr:rowOff>
    </xdr:to>
    <xdr:graphicFrame macro="">
      <xdr:nvGraphicFramePr>
        <xdr:cNvPr id="3" name="Gráfico 2">
          <a:extLst>
            <a:ext uri="{FF2B5EF4-FFF2-40B4-BE49-F238E27FC236}">
              <a16:creationId xmlns:a16="http://schemas.microsoft.com/office/drawing/2014/main" id="{10CC67F8-928C-B847-B955-2B4D766C24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xdr:col>
      <xdr:colOff>342900</xdr:colOff>
      <xdr:row>1</xdr:row>
      <xdr:rowOff>0</xdr:rowOff>
    </xdr:from>
    <xdr:to>
      <xdr:col>39</xdr:col>
      <xdr:colOff>787400</xdr:colOff>
      <xdr:row>15</xdr:row>
      <xdr:rowOff>76200</xdr:rowOff>
    </xdr:to>
    <xdr:graphicFrame macro="">
      <xdr:nvGraphicFramePr>
        <xdr:cNvPr id="4" name="Gráfico 3">
          <a:extLst>
            <a:ext uri="{FF2B5EF4-FFF2-40B4-BE49-F238E27FC236}">
              <a16:creationId xmlns:a16="http://schemas.microsoft.com/office/drawing/2014/main" id="{6F9D4276-C139-0142-AF31-CEE9DCF03C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39</xdr:col>
      <xdr:colOff>787400</xdr:colOff>
      <xdr:row>1</xdr:row>
      <xdr:rowOff>0</xdr:rowOff>
    </xdr:from>
    <xdr:to>
      <xdr:col>45</xdr:col>
      <xdr:colOff>406400</xdr:colOff>
      <xdr:row>15</xdr:row>
      <xdr:rowOff>76200</xdr:rowOff>
    </xdr:to>
    <xdr:graphicFrame macro="">
      <xdr:nvGraphicFramePr>
        <xdr:cNvPr id="5" name="Gráfico 4">
          <a:extLst>
            <a:ext uri="{FF2B5EF4-FFF2-40B4-BE49-F238E27FC236}">
              <a16:creationId xmlns:a16="http://schemas.microsoft.com/office/drawing/2014/main" id="{35F38C24-A241-0942-915C-636770DFEE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23</xdr:col>
      <xdr:colOff>190500</xdr:colOff>
      <xdr:row>1</xdr:row>
      <xdr:rowOff>63500</xdr:rowOff>
    </xdr:from>
    <xdr:to>
      <xdr:col>28</xdr:col>
      <xdr:colOff>635000</xdr:colOff>
      <xdr:row>15</xdr:row>
      <xdr:rowOff>139700</xdr:rowOff>
    </xdr:to>
    <xdr:graphicFrame macro="">
      <xdr:nvGraphicFramePr>
        <xdr:cNvPr id="2" name="Gráfico 1">
          <a:extLst>
            <a:ext uri="{FF2B5EF4-FFF2-40B4-BE49-F238E27FC236}">
              <a16:creationId xmlns:a16="http://schemas.microsoft.com/office/drawing/2014/main" id="{12A11B10-722D-15CD-8615-3BE1846BC71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28</xdr:col>
      <xdr:colOff>596900</xdr:colOff>
      <xdr:row>1</xdr:row>
      <xdr:rowOff>50800</xdr:rowOff>
    </xdr:from>
    <xdr:to>
      <xdr:col>34</xdr:col>
      <xdr:colOff>215900</xdr:colOff>
      <xdr:row>15</xdr:row>
      <xdr:rowOff>127000</xdr:rowOff>
    </xdr:to>
    <xdr:graphicFrame macro="">
      <xdr:nvGraphicFramePr>
        <xdr:cNvPr id="3" name="Gráfico 2">
          <a:extLst>
            <a:ext uri="{FF2B5EF4-FFF2-40B4-BE49-F238E27FC236}">
              <a16:creationId xmlns:a16="http://schemas.microsoft.com/office/drawing/2014/main" id="{313E4F80-16E5-E4F7-0D27-8153C493747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23</xdr:col>
      <xdr:colOff>12700</xdr:colOff>
      <xdr:row>16</xdr:row>
      <xdr:rowOff>25400</xdr:rowOff>
    </xdr:from>
    <xdr:to>
      <xdr:col>28</xdr:col>
      <xdr:colOff>457200</xdr:colOff>
      <xdr:row>30</xdr:row>
      <xdr:rowOff>101600</xdr:rowOff>
    </xdr:to>
    <xdr:graphicFrame macro="">
      <xdr:nvGraphicFramePr>
        <xdr:cNvPr id="4" name="Gráfico 3">
          <a:extLst>
            <a:ext uri="{FF2B5EF4-FFF2-40B4-BE49-F238E27FC236}">
              <a16:creationId xmlns:a16="http://schemas.microsoft.com/office/drawing/2014/main" id="{44A3DD70-C32D-820C-1A28-BD9ED835503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xdr:col>
      <xdr:colOff>533400</xdr:colOff>
      <xdr:row>16</xdr:row>
      <xdr:rowOff>101600</xdr:rowOff>
    </xdr:from>
    <xdr:to>
      <xdr:col>34</xdr:col>
      <xdr:colOff>152400</xdr:colOff>
      <xdr:row>30</xdr:row>
      <xdr:rowOff>177800</xdr:rowOff>
    </xdr:to>
    <xdr:graphicFrame macro="">
      <xdr:nvGraphicFramePr>
        <xdr:cNvPr id="5" name="Gráfico 4">
          <a:extLst>
            <a:ext uri="{FF2B5EF4-FFF2-40B4-BE49-F238E27FC236}">
              <a16:creationId xmlns:a16="http://schemas.microsoft.com/office/drawing/2014/main" id="{0B2615B6-7C8A-AB76-6140-5D0E2997789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23</xdr:col>
      <xdr:colOff>207434</xdr:colOff>
      <xdr:row>1</xdr:row>
      <xdr:rowOff>63500</xdr:rowOff>
    </xdr:from>
    <xdr:to>
      <xdr:col>28</xdr:col>
      <xdr:colOff>626534</xdr:colOff>
      <xdr:row>16</xdr:row>
      <xdr:rowOff>12700</xdr:rowOff>
    </xdr:to>
    <xdr:graphicFrame macro="">
      <xdr:nvGraphicFramePr>
        <xdr:cNvPr id="2" name="Gráfico 1">
          <a:extLst>
            <a:ext uri="{FF2B5EF4-FFF2-40B4-BE49-F238E27FC236}">
              <a16:creationId xmlns:a16="http://schemas.microsoft.com/office/drawing/2014/main" id="{2A113E70-0FD1-734C-A993-C029BEDB5C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28</xdr:col>
      <xdr:colOff>546100</xdr:colOff>
      <xdr:row>0</xdr:row>
      <xdr:rowOff>177800</xdr:rowOff>
    </xdr:from>
    <xdr:to>
      <xdr:col>34</xdr:col>
      <xdr:colOff>165100</xdr:colOff>
      <xdr:row>15</xdr:row>
      <xdr:rowOff>63500</xdr:rowOff>
    </xdr:to>
    <xdr:graphicFrame macro="">
      <xdr:nvGraphicFramePr>
        <xdr:cNvPr id="3" name="Gráfico 2">
          <a:extLst>
            <a:ext uri="{FF2B5EF4-FFF2-40B4-BE49-F238E27FC236}">
              <a16:creationId xmlns:a16="http://schemas.microsoft.com/office/drawing/2014/main" id="{A7F8C4EA-72DF-C946-8B8C-99D67A05C6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xdr:col>
      <xdr:colOff>101600</xdr:colOff>
      <xdr:row>0</xdr:row>
      <xdr:rowOff>177800</xdr:rowOff>
    </xdr:from>
    <xdr:to>
      <xdr:col>39</xdr:col>
      <xdr:colOff>546100</xdr:colOff>
      <xdr:row>15</xdr:row>
      <xdr:rowOff>63500</xdr:rowOff>
    </xdr:to>
    <xdr:graphicFrame macro="">
      <xdr:nvGraphicFramePr>
        <xdr:cNvPr id="4" name="Gráfico 3">
          <a:extLst>
            <a:ext uri="{FF2B5EF4-FFF2-40B4-BE49-F238E27FC236}">
              <a16:creationId xmlns:a16="http://schemas.microsoft.com/office/drawing/2014/main" id="{CE3FC709-4A14-FE4B-B6AF-0B4C757B08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39</xdr:col>
      <xdr:colOff>444500</xdr:colOff>
      <xdr:row>0</xdr:row>
      <xdr:rowOff>177800</xdr:rowOff>
    </xdr:from>
    <xdr:to>
      <xdr:col>45</xdr:col>
      <xdr:colOff>63500</xdr:colOff>
      <xdr:row>15</xdr:row>
      <xdr:rowOff>63500</xdr:rowOff>
    </xdr:to>
    <xdr:graphicFrame macro="">
      <xdr:nvGraphicFramePr>
        <xdr:cNvPr id="5" name="Gráfico 4">
          <a:extLst>
            <a:ext uri="{FF2B5EF4-FFF2-40B4-BE49-F238E27FC236}">
              <a16:creationId xmlns:a16="http://schemas.microsoft.com/office/drawing/2014/main" id="{85689A73-1304-2B48-AFA9-AE9680F90E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23</xdr:col>
      <xdr:colOff>228600</xdr:colOff>
      <xdr:row>1</xdr:row>
      <xdr:rowOff>0</xdr:rowOff>
    </xdr:from>
    <xdr:to>
      <xdr:col>28</xdr:col>
      <xdr:colOff>673100</xdr:colOff>
      <xdr:row>15</xdr:row>
      <xdr:rowOff>76200</xdr:rowOff>
    </xdr:to>
    <xdr:graphicFrame macro="">
      <xdr:nvGraphicFramePr>
        <xdr:cNvPr id="2" name="Gráfico 1">
          <a:extLst>
            <a:ext uri="{FF2B5EF4-FFF2-40B4-BE49-F238E27FC236}">
              <a16:creationId xmlns:a16="http://schemas.microsoft.com/office/drawing/2014/main" id="{97BC2FF1-4E42-CC47-BA30-2D1AFE4D56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28</xdr:col>
      <xdr:colOff>647700</xdr:colOff>
      <xdr:row>1</xdr:row>
      <xdr:rowOff>12700</xdr:rowOff>
    </xdr:from>
    <xdr:to>
      <xdr:col>34</xdr:col>
      <xdr:colOff>266700</xdr:colOff>
      <xdr:row>15</xdr:row>
      <xdr:rowOff>88900</xdr:rowOff>
    </xdr:to>
    <xdr:graphicFrame macro="">
      <xdr:nvGraphicFramePr>
        <xdr:cNvPr id="3" name="Gráfico 2">
          <a:extLst>
            <a:ext uri="{FF2B5EF4-FFF2-40B4-BE49-F238E27FC236}">
              <a16:creationId xmlns:a16="http://schemas.microsoft.com/office/drawing/2014/main" id="{29E8254A-E819-BF4D-AE4D-3CA095C888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xdr:col>
      <xdr:colOff>254000</xdr:colOff>
      <xdr:row>1</xdr:row>
      <xdr:rowOff>12700</xdr:rowOff>
    </xdr:from>
    <xdr:to>
      <xdr:col>39</xdr:col>
      <xdr:colOff>698500</xdr:colOff>
      <xdr:row>15</xdr:row>
      <xdr:rowOff>88900</xdr:rowOff>
    </xdr:to>
    <xdr:graphicFrame macro="">
      <xdr:nvGraphicFramePr>
        <xdr:cNvPr id="4" name="Gráfico 3">
          <a:extLst>
            <a:ext uri="{FF2B5EF4-FFF2-40B4-BE49-F238E27FC236}">
              <a16:creationId xmlns:a16="http://schemas.microsoft.com/office/drawing/2014/main" id="{9F0B80CB-74D2-C649-800C-A8183F8879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39</xdr:col>
      <xdr:colOff>685800</xdr:colOff>
      <xdr:row>1</xdr:row>
      <xdr:rowOff>25400</xdr:rowOff>
    </xdr:from>
    <xdr:to>
      <xdr:col>45</xdr:col>
      <xdr:colOff>304800</xdr:colOff>
      <xdr:row>15</xdr:row>
      <xdr:rowOff>101600</xdr:rowOff>
    </xdr:to>
    <xdr:graphicFrame macro="">
      <xdr:nvGraphicFramePr>
        <xdr:cNvPr id="5" name="Gráfico 4">
          <a:extLst>
            <a:ext uri="{FF2B5EF4-FFF2-40B4-BE49-F238E27FC236}">
              <a16:creationId xmlns:a16="http://schemas.microsoft.com/office/drawing/2014/main" id="{BFF1C2D8-7AA7-BC41-830F-E1A1CE3DD4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2007 - 2010">
  <a:themeElements>
    <a:clrScheme name="CIPEM">
      <a:dk1>
        <a:srgbClr val="000000"/>
      </a:dk1>
      <a:lt1>
        <a:srgbClr val="FFFFFF"/>
      </a:lt1>
      <a:dk2>
        <a:srgbClr val="44546A"/>
      </a:dk2>
      <a:lt2>
        <a:srgbClr val="E7E6E6"/>
      </a:lt2>
      <a:accent1>
        <a:srgbClr val="008381"/>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5B2AF-454E-8A41-BC5D-457AAD21CEDA}">
  <dimension ref="A1"/>
  <sheetViews>
    <sheetView tabSelected="1" zoomScale="94" workbookViewId="0"/>
  </sheetViews>
  <sheetFormatPr baseColWidth="10" defaultRowHeight="14.5" x14ac:dyDescent="0.35"/>
  <cols>
    <col min="1" max="1" width="73.81640625" customWidth="1"/>
  </cols>
  <sheetData>
    <row r="1" spans="1:1" ht="159.5" x14ac:dyDescent="0.35">
      <c r="A1" s="39" t="s">
        <v>406</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AB910-37D3-8D4A-80B3-07A57A4C2279}">
  <dimension ref="A1:W48"/>
  <sheetViews>
    <sheetView topLeftCell="T1" zoomScale="86" workbookViewId="0">
      <selection activeCell="B17" sqref="B17:G17"/>
    </sheetView>
  </sheetViews>
  <sheetFormatPr baseColWidth="10" defaultRowHeight="14.5" x14ac:dyDescent="0.35"/>
  <sheetData>
    <row r="1" spans="1:23" s="27" customFormat="1" x14ac:dyDescent="0.35">
      <c r="A1" s="27" t="s">
        <v>34</v>
      </c>
    </row>
    <row r="3" spans="1:23" x14ac:dyDescent="0.35">
      <c r="A3" s="25"/>
      <c r="B3" s="36">
        <v>2004</v>
      </c>
      <c r="C3" s="36"/>
      <c r="D3" s="36">
        <v>2014</v>
      </c>
      <c r="E3" s="36"/>
      <c r="F3" s="36">
        <v>2024</v>
      </c>
      <c r="G3" s="36"/>
      <c r="H3" s="36">
        <v>2034</v>
      </c>
      <c r="I3" s="36"/>
      <c r="L3" s="25"/>
      <c r="M3" s="36">
        <v>2004</v>
      </c>
      <c r="N3" s="36"/>
      <c r="O3" s="26"/>
      <c r="P3" s="36">
        <v>2014</v>
      </c>
      <c r="Q3" s="36"/>
      <c r="R3" s="26"/>
      <c r="S3" s="36">
        <v>2024</v>
      </c>
      <c r="T3" s="36"/>
      <c r="U3" s="26"/>
      <c r="V3" s="36">
        <v>2034</v>
      </c>
      <c r="W3" s="36"/>
    </row>
    <row r="4" spans="1:23" x14ac:dyDescent="0.35">
      <c r="A4" s="25"/>
      <c r="B4" s="25" t="s">
        <v>386</v>
      </c>
      <c r="C4" s="25" t="s">
        <v>387</v>
      </c>
      <c r="D4" s="25" t="s">
        <v>386</v>
      </c>
      <c r="E4" s="25" t="s">
        <v>387</v>
      </c>
      <c r="F4" s="25" t="s">
        <v>386</v>
      </c>
      <c r="G4" s="25" t="s">
        <v>387</v>
      </c>
      <c r="H4" s="25" t="s">
        <v>386</v>
      </c>
      <c r="I4" s="25" t="s">
        <v>387</v>
      </c>
      <c r="L4" s="25"/>
      <c r="M4" s="25" t="s">
        <v>386</v>
      </c>
      <c r="N4" s="25" t="s">
        <v>387</v>
      </c>
      <c r="O4" s="25"/>
      <c r="P4" s="25" t="s">
        <v>386</v>
      </c>
      <c r="Q4" s="25" t="s">
        <v>387</v>
      </c>
      <c r="R4" s="25"/>
      <c r="S4" s="25" t="s">
        <v>386</v>
      </c>
      <c r="T4" s="25" t="s">
        <v>387</v>
      </c>
      <c r="U4" s="25"/>
      <c r="V4" s="25" t="s">
        <v>386</v>
      </c>
      <c r="W4" s="25" t="s">
        <v>387</v>
      </c>
    </row>
    <row r="5" spans="1:23" x14ac:dyDescent="0.35">
      <c r="A5" s="25" t="s">
        <v>388</v>
      </c>
      <c r="B5" s="25">
        <v>65626</v>
      </c>
      <c r="C5" s="25">
        <v>63090</v>
      </c>
      <c r="D5" s="25">
        <v>61953</v>
      </c>
      <c r="E5" s="25">
        <v>59628</v>
      </c>
      <c r="F5" s="25">
        <v>53740</v>
      </c>
      <c r="G5" s="25">
        <v>51618</v>
      </c>
      <c r="H5" s="25">
        <v>49364</v>
      </c>
      <c r="I5" s="25">
        <v>47430</v>
      </c>
      <c r="L5" s="25" t="s">
        <v>388</v>
      </c>
      <c r="M5">
        <f t="shared" ref="M5:M13" si="0">(B5/B$14)*100000</f>
        <v>17204.847957340491</v>
      </c>
      <c r="N5">
        <f t="shared" ref="N5:N13" si="1">-1*((C5/C$14)*100000)</f>
        <v>-16603.723929205869</v>
      </c>
      <c r="O5" s="25" t="s">
        <v>388</v>
      </c>
      <c r="P5">
        <f t="shared" ref="P5:P13" si="2">(D5/D$14)*100000</f>
        <v>14644.472127210451</v>
      </c>
      <c r="Q5">
        <f t="shared" ref="Q5:Q13" si="3">-1*((E5/E$14)*100000)</f>
        <v>-13995.868932494601</v>
      </c>
      <c r="R5" s="25" t="s">
        <v>388</v>
      </c>
      <c r="S5">
        <f t="shared" ref="S5:S13" si="4">(F5/F$14)*100000</f>
        <v>11852.328892202033</v>
      </c>
      <c r="T5">
        <f t="shared" ref="T5:T13" si="5">-1*((G5/G$14)*100000)</f>
        <v>-11251.683894340807</v>
      </c>
      <c r="U5" s="25" t="s">
        <v>388</v>
      </c>
      <c r="V5">
        <f t="shared" ref="V5:V13" si="6">(H5/H$14)*100000</f>
        <v>10502.330707254234</v>
      </c>
      <c r="W5">
        <f t="shared" ref="W5:W13" si="7">-1*((I5/I$14)*100000)</f>
        <v>-9901.9202585397015</v>
      </c>
    </row>
    <row r="6" spans="1:23" x14ac:dyDescent="0.35">
      <c r="A6" s="25" t="s">
        <v>389</v>
      </c>
      <c r="B6" s="25">
        <v>69887</v>
      </c>
      <c r="C6" s="25">
        <v>66691</v>
      </c>
      <c r="D6" s="25">
        <v>64919</v>
      </c>
      <c r="E6" s="25">
        <v>62956</v>
      </c>
      <c r="F6" s="25">
        <v>60494</v>
      </c>
      <c r="G6" s="25">
        <v>59025</v>
      </c>
      <c r="H6" s="25">
        <v>52248</v>
      </c>
      <c r="I6" s="25">
        <v>50970</v>
      </c>
      <c r="L6" s="25" t="s">
        <v>389</v>
      </c>
      <c r="M6">
        <f t="shared" si="0"/>
        <v>18321.933520169674</v>
      </c>
      <c r="N6">
        <f t="shared" si="1"/>
        <v>-17551.417856437922</v>
      </c>
      <c r="O6" s="25" t="s">
        <v>389</v>
      </c>
      <c r="P6">
        <f t="shared" si="2"/>
        <v>15345.576259848196</v>
      </c>
      <c r="Q6">
        <f t="shared" si="3"/>
        <v>-14777.016242606327</v>
      </c>
      <c r="R6" s="25" t="s">
        <v>389</v>
      </c>
      <c r="S6">
        <f t="shared" si="4"/>
        <v>13341.920059636577</v>
      </c>
      <c r="T6">
        <f t="shared" si="5"/>
        <v>-12866.260642866173</v>
      </c>
      <c r="U6" s="25" t="s">
        <v>389</v>
      </c>
      <c r="V6">
        <f t="shared" si="6"/>
        <v>11115.909869391036</v>
      </c>
      <c r="W6">
        <f t="shared" si="7"/>
        <v>-10640.963010283967</v>
      </c>
    </row>
    <row r="7" spans="1:23" x14ac:dyDescent="0.35">
      <c r="A7" s="25" t="s">
        <v>390</v>
      </c>
      <c r="B7" s="25">
        <v>60061</v>
      </c>
      <c r="C7" s="25">
        <v>58299</v>
      </c>
      <c r="D7" s="25">
        <v>64616</v>
      </c>
      <c r="E7" s="25">
        <v>63425</v>
      </c>
      <c r="F7" s="25">
        <v>57400</v>
      </c>
      <c r="G7" s="25">
        <v>58210</v>
      </c>
      <c r="H7" s="25">
        <v>52421</v>
      </c>
      <c r="I7" s="25">
        <v>53483</v>
      </c>
      <c r="L7" s="25" t="s">
        <v>390</v>
      </c>
      <c r="M7">
        <f t="shared" si="0"/>
        <v>15745.899082159925</v>
      </c>
      <c r="N7">
        <f t="shared" si="1"/>
        <v>-15342.85150338838</v>
      </c>
      <c r="O7" s="25" t="s">
        <v>390</v>
      </c>
      <c r="P7">
        <f t="shared" si="2"/>
        <v>15273.953012313052</v>
      </c>
      <c r="Q7">
        <f t="shared" si="3"/>
        <v>-14887.099802835415</v>
      </c>
      <c r="R7" s="25" t="s">
        <v>390</v>
      </c>
      <c r="S7">
        <f t="shared" si="4"/>
        <v>12659.539977900944</v>
      </c>
      <c r="T7">
        <f t="shared" si="5"/>
        <v>-12688.607065162896</v>
      </c>
      <c r="U7" s="25" t="s">
        <v>390</v>
      </c>
      <c r="V7">
        <f t="shared" si="6"/>
        <v>11152.71610900604</v>
      </c>
      <c r="W7">
        <f t="shared" si="7"/>
        <v>-11165.599856366833</v>
      </c>
    </row>
    <row r="8" spans="1:23" x14ac:dyDescent="0.35">
      <c r="A8" s="25" t="s">
        <v>391</v>
      </c>
      <c r="B8" s="25">
        <v>62860</v>
      </c>
      <c r="C8" s="25">
        <v>60216</v>
      </c>
      <c r="D8" s="25">
        <v>63585</v>
      </c>
      <c r="E8" s="25">
        <v>63913</v>
      </c>
      <c r="F8" s="25">
        <v>69373</v>
      </c>
      <c r="G8" s="25">
        <v>69242</v>
      </c>
      <c r="H8" s="25">
        <v>60925</v>
      </c>
      <c r="I8" s="25">
        <v>62535</v>
      </c>
      <c r="L8" s="25" t="s">
        <v>391</v>
      </c>
      <c r="M8">
        <f t="shared" si="0"/>
        <v>16479.699244177966</v>
      </c>
      <c r="N8">
        <f t="shared" si="1"/>
        <v>-15847.358378840712</v>
      </c>
      <c r="O8" s="25" t="s">
        <v>391</v>
      </c>
      <c r="P8">
        <f t="shared" si="2"/>
        <v>15030.244866409643</v>
      </c>
      <c r="Q8">
        <f t="shared" si="3"/>
        <v>-15001.643038212376</v>
      </c>
      <c r="R8" s="25" t="s">
        <v>391</v>
      </c>
      <c r="S8">
        <f t="shared" si="4"/>
        <v>15300.178865625821</v>
      </c>
      <c r="T8">
        <f t="shared" si="5"/>
        <v>-15093.360769730447</v>
      </c>
      <c r="U8" s="25" t="s">
        <v>391</v>
      </c>
      <c r="V8">
        <f t="shared" si="6"/>
        <v>12961.966176555065</v>
      </c>
      <c r="W8">
        <f t="shared" si="7"/>
        <v>-13055.378101787483</v>
      </c>
    </row>
    <row r="9" spans="1:23" x14ac:dyDescent="0.35">
      <c r="A9" s="25" t="s">
        <v>392</v>
      </c>
      <c r="B9" s="25">
        <v>50804</v>
      </c>
      <c r="C9" s="25">
        <v>48951</v>
      </c>
      <c r="D9" s="25">
        <v>63997</v>
      </c>
      <c r="E9" s="25">
        <v>61041</v>
      </c>
      <c r="F9" s="25">
        <v>66030</v>
      </c>
      <c r="G9" s="25">
        <v>64971</v>
      </c>
      <c r="H9" s="25">
        <v>71225</v>
      </c>
      <c r="I9" s="25">
        <v>69939</v>
      </c>
      <c r="L9" s="25" t="s">
        <v>392</v>
      </c>
      <c r="M9">
        <f t="shared" si="0"/>
        <v>13319.036595628659</v>
      </c>
      <c r="N9">
        <f t="shared" si="1"/>
        <v>-12882.689650634909</v>
      </c>
      <c r="O9" s="25" t="s">
        <v>392</v>
      </c>
      <c r="P9">
        <f t="shared" si="2"/>
        <v>15127.633572629045</v>
      </c>
      <c r="Q9">
        <f t="shared" si="3"/>
        <v>-14327.527931649611</v>
      </c>
      <c r="R9" s="25" t="s">
        <v>392</v>
      </c>
      <c r="S9">
        <f t="shared" si="4"/>
        <v>14562.881964125421</v>
      </c>
      <c r="T9">
        <f t="shared" si="5"/>
        <v>-14162.368830625297</v>
      </c>
      <c r="U9" s="25" t="s">
        <v>392</v>
      </c>
      <c r="V9">
        <f t="shared" si="6"/>
        <v>15153.320327043652</v>
      </c>
      <c r="W9">
        <f t="shared" si="7"/>
        <v>-14601.104806283116</v>
      </c>
    </row>
    <row r="10" spans="1:23" x14ac:dyDescent="0.35">
      <c r="A10" s="25" t="s">
        <v>393</v>
      </c>
      <c r="B10" s="25">
        <v>33962</v>
      </c>
      <c r="C10" s="25">
        <v>34251</v>
      </c>
      <c r="D10" s="25">
        <v>49245</v>
      </c>
      <c r="E10" s="25">
        <v>48412</v>
      </c>
      <c r="F10" s="25">
        <v>62915</v>
      </c>
      <c r="G10" s="25">
        <v>60345</v>
      </c>
      <c r="H10" s="25">
        <v>64966</v>
      </c>
      <c r="I10" s="25">
        <v>64334</v>
      </c>
      <c r="L10" s="25" t="s">
        <v>393</v>
      </c>
      <c r="M10">
        <f t="shared" si="0"/>
        <v>8903.6516979123789</v>
      </c>
      <c r="N10">
        <f t="shared" si="1"/>
        <v>-9014.0140798736757</v>
      </c>
      <c r="O10" s="25" t="s">
        <v>393</v>
      </c>
      <c r="P10">
        <f t="shared" si="2"/>
        <v>11640.550577122636</v>
      </c>
      <c r="Q10">
        <f t="shared" si="3"/>
        <v>-11363.252276781523</v>
      </c>
      <c r="R10" s="25" t="s">
        <v>393</v>
      </c>
      <c r="S10">
        <f t="shared" si="4"/>
        <v>13875.870343373481</v>
      </c>
      <c r="T10">
        <f t="shared" si="5"/>
        <v>-13153.994044790499</v>
      </c>
      <c r="U10" s="25" t="s">
        <v>393</v>
      </c>
      <c r="V10">
        <f t="shared" si="6"/>
        <v>13821.700363169082</v>
      </c>
      <c r="W10">
        <f t="shared" si="7"/>
        <v>-13430.95378268803</v>
      </c>
    </row>
    <row r="11" spans="1:23" x14ac:dyDescent="0.35">
      <c r="A11" s="25" t="s">
        <v>394</v>
      </c>
      <c r="B11" s="25">
        <v>21443</v>
      </c>
      <c r="C11" s="25">
        <v>24520</v>
      </c>
      <c r="D11" s="25">
        <v>30809</v>
      </c>
      <c r="E11" s="25">
        <v>33016</v>
      </c>
      <c r="F11" s="25">
        <v>46131</v>
      </c>
      <c r="G11" s="25">
        <v>47160</v>
      </c>
      <c r="H11" s="25">
        <v>59224</v>
      </c>
      <c r="I11" s="25">
        <v>58709</v>
      </c>
      <c r="L11" s="25" t="s">
        <v>394</v>
      </c>
      <c r="M11">
        <f t="shared" si="0"/>
        <v>5621.6066002689813</v>
      </c>
      <c r="N11">
        <f t="shared" si="1"/>
        <v>-6453.0561221132975</v>
      </c>
      <c r="O11" s="25" t="s">
        <v>394</v>
      </c>
      <c r="P11">
        <f t="shared" si="2"/>
        <v>7282.6423541592303</v>
      </c>
      <c r="Q11">
        <f t="shared" si="3"/>
        <v>-7749.5070885362884</v>
      </c>
      <c r="R11" s="25" t="s">
        <v>394</v>
      </c>
      <c r="S11">
        <f t="shared" si="4"/>
        <v>10174.167921960774</v>
      </c>
      <c r="T11">
        <f t="shared" si="5"/>
        <v>-10279.929723296378</v>
      </c>
      <c r="U11" s="25" t="s">
        <v>394</v>
      </c>
      <c r="V11">
        <f t="shared" si="6"/>
        <v>12600.073612479229</v>
      </c>
      <c r="W11">
        <f t="shared" si="7"/>
        <v>-12256.627376314724</v>
      </c>
    </row>
    <row r="12" spans="1:23" x14ac:dyDescent="0.35">
      <c r="A12" s="25" t="s">
        <v>395</v>
      </c>
      <c r="B12" s="25">
        <v>12421</v>
      </c>
      <c r="C12" s="25">
        <v>16623</v>
      </c>
      <c r="D12" s="25">
        <v>16579</v>
      </c>
      <c r="E12" s="25">
        <v>21023</v>
      </c>
      <c r="F12" s="25">
        <v>25583</v>
      </c>
      <c r="G12" s="25">
        <v>29644</v>
      </c>
      <c r="H12" s="25">
        <v>39171</v>
      </c>
      <c r="I12" s="25">
        <v>42710</v>
      </c>
      <c r="L12" s="25" t="s">
        <v>395</v>
      </c>
      <c r="M12">
        <f t="shared" si="0"/>
        <v>3256.3529161936772</v>
      </c>
      <c r="N12">
        <f t="shared" si="1"/>
        <v>-4374.7614974669386</v>
      </c>
      <c r="O12" s="25" t="s">
        <v>395</v>
      </c>
      <c r="P12">
        <f t="shared" si="2"/>
        <v>3918.9499039113862</v>
      </c>
      <c r="Q12">
        <f t="shared" si="3"/>
        <v>-4934.5131912496481</v>
      </c>
      <c r="R12" s="25" t="s">
        <v>395</v>
      </c>
      <c r="S12">
        <f t="shared" si="4"/>
        <v>5642.317269244596</v>
      </c>
      <c r="T12">
        <f t="shared" si="5"/>
        <v>-6461.794671700548</v>
      </c>
      <c r="U12" s="25" t="s">
        <v>395</v>
      </c>
      <c r="V12">
        <f t="shared" si="6"/>
        <v>8333.7411095911102</v>
      </c>
      <c r="W12">
        <f t="shared" si="7"/>
        <v>-8916.5299228806798</v>
      </c>
    </row>
    <row r="13" spans="1:23" x14ac:dyDescent="0.35">
      <c r="A13" s="25" t="s">
        <v>396</v>
      </c>
      <c r="B13" s="25">
        <v>4375</v>
      </c>
      <c r="C13" s="25">
        <v>7334</v>
      </c>
      <c r="D13" s="25">
        <v>7344</v>
      </c>
      <c r="E13" s="25">
        <v>12626</v>
      </c>
      <c r="F13" s="25">
        <v>11747</v>
      </c>
      <c r="G13" s="25">
        <v>18543</v>
      </c>
      <c r="H13" s="25">
        <v>20485</v>
      </c>
      <c r="I13" s="25">
        <v>28888</v>
      </c>
      <c r="L13" s="25" t="s">
        <v>396</v>
      </c>
      <c r="M13">
        <f t="shared" si="0"/>
        <v>1146.9723861482439</v>
      </c>
      <c r="N13">
        <f t="shared" si="1"/>
        <v>-1930.126982038292</v>
      </c>
      <c r="O13" s="25" t="s">
        <v>396</v>
      </c>
      <c r="P13">
        <f t="shared" si="2"/>
        <v>1735.977326396358</v>
      </c>
      <c r="Q13">
        <f t="shared" si="3"/>
        <v>-2963.5714956342126</v>
      </c>
      <c r="R13" s="25" t="s">
        <v>396</v>
      </c>
      <c r="S13">
        <f t="shared" si="4"/>
        <v>2590.7947059303547</v>
      </c>
      <c r="T13">
        <f t="shared" si="5"/>
        <v>-4042.0003574869538</v>
      </c>
      <c r="U13" s="25" t="s">
        <v>396</v>
      </c>
      <c r="V13">
        <f t="shared" si="6"/>
        <v>4358.2417255105538</v>
      </c>
      <c r="W13">
        <f t="shared" si="7"/>
        <v>-6030.9228848554694</v>
      </c>
    </row>
    <row r="14" spans="1:23" x14ac:dyDescent="0.35">
      <c r="A14" s="25"/>
      <c r="B14" s="25">
        <v>381439</v>
      </c>
      <c r="C14" s="25">
        <v>379975</v>
      </c>
      <c r="D14" s="25">
        <v>423047</v>
      </c>
      <c r="E14" s="25">
        <v>426040</v>
      </c>
      <c r="F14" s="25">
        <v>453413</v>
      </c>
      <c r="G14" s="25">
        <v>458758</v>
      </c>
      <c r="H14" s="25">
        <v>470029</v>
      </c>
      <c r="I14" s="25">
        <v>478998</v>
      </c>
    </row>
    <row r="17" spans="2:7" x14ac:dyDescent="0.35">
      <c r="B17" s="1"/>
      <c r="C17" s="1" t="s">
        <v>405</v>
      </c>
      <c r="D17" t="s">
        <v>399</v>
      </c>
      <c r="E17" t="s">
        <v>400</v>
      </c>
      <c r="F17" t="s">
        <v>401</v>
      </c>
      <c r="G17" t="s">
        <v>402</v>
      </c>
    </row>
    <row r="18" spans="2:7" x14ac:dyDescent="0.35">
      <c r="B18" s="4" t="s">
        <v>34</v>
      </c>
      <c r="C18" s="24">
        <v>912171</v>
      </c>
      <c r="D18" s="24">
        <v>178808</v>
      </c>
      <c r="E18" s="24">
        <v>30290</v>
      </c>
      <c r="F18" s="2">
        <f t="shared" ref="F18:G48" si="8">D18/C18</f>
        <v>0.19602464888710561</v>
      </c>
      <c r="G18" s="2">
        <f t="shared" si="8"/>
        <v>0.16939957943716163</v>
      </c>
    </row>
    <row r="19" spans="2:7" x14ac:dyDescent="0.35">
      <c r="B19" s="3" t="s">
        <v>232</v>
      </c>
      <c r="C19">
        <v>42524</v>
      </c>
      <c r="D19">
        <v>9621</v>
      </c>
      <c r="E19">
        <v>1665</v>
      </c>
      <c r="F19" s="2">
        <f t="shared" si="8"/>
        <v>0.22624870661273633</v>
      </c>
      <c r="G19" s="2">
        <f t="shared" si="8"/>
        <v>0.17305893358278765</v>
      </c>
    </row>
    <row r="20" spans="2:7" x14ac:dyDescent="0.35">
      <c r="B20" s="3" t="s">
        <v>224</v>
      </c>
      <c r="C20">
        <v>37626</v>
      </c>
      <c r="D20">
        <v>8135</v>
      </c>
      <c r="E20">
        <v>1555</v>
      </c>
      <c r="F20" s="2">
        <f t="shared" si="8"/>
        <v>0.21620687822250573</v>
      </c>
      <c r="G20" s="2">
        <f t="shared" si="8"/>
        <v>0.19114935464044253</v>
      </c>
    </row>
    <row r="21" spans="2:7" x14ac:dyDescent="0.35">
      <c r="B21" s="3" t="s">
        <v>231</v>
      </c>
      <c r="C21">
        <v>48727</v>
      </c>
      <c r="D21">
        <v>9173</v>
      </c>
      <c r="E21">
        <v>1648</v>
      </c>
      <c r="F21" s="2">
        <f t="shared" si="8"/>
        <v>0.18825291932604099</v>
      </c>
      <c r="G21" s="2">
        <f t="shared" si="8"/>
        <v>0.17965769104982013</v>
      </c>
    </row>
    <row r="22" spans="2:7" x14ac:dyDescent="0.35">
      <c r="B22" s="3" t="s">
        <v>245</v>
      </c>
      <c r="C22">
        <v>5078</v>
      </c>
      <c r="D22">
        <v>1093</v>
      </c>
      <c r="E22">
        <v>158</v>
      </c>
      <c r="F22" s="2">
        <f t="shared" si="8"/>
        <v>0.21524222134698701</v>
      </c>
      <c r="G22" s="2">
        <f t="shared" si="8"/>
        <v>0.1445562671546203</v>
      </c>
    </row>
    <row r="23" spans="2:7" x14ac:dyDescent="0.35">
      <c r="B23" s="3" t="s">
        <v>233</v>
      </c>
      <c r="C23">
        <v>16267</v>
      </c>
      <c r="D23">
        <v>3307</v>
      </c>
      <c r="E23">
        <v>579</v>
      </c>
      <c r="F23" s="2">
        <f t="shared" si="8"/>
        <v>0.20329501444642528</v>
      </c>
      <c r="G23" s="2">
        <f t="shared" si="8"/>
        <v>0.17508315693982462</v>
      </c>
    </row>
    <row r="24" spans="2:7" x14ac:dyDescent="0.35">
      <c r="B24" s="3" t="s">
        <v>225</v>
      </c>
      <c r="C24">
        <v>3947</v>
      </c>
      <c r="D24">
        <v>1106</v>
      </c>
      <c r="E24">
        <v>211</v>
      </c>
      <c r="F24" s="2">
        <f t="shared" si="8"/>
        <v>0.28021281986318725</v>
      </c>
      <c r="G24" s="2">
        <f t="shared" si="8"/>
        <v>0.19077757685352623</v>
      </c>
    </row>
    <row r="25" spans="2:7" x14ac:dyDescent="0.35">
      <c r="B25" s="3" t="s">
        <v>351</v>
      </c>
      <c r="C25">
        <v>4135</v>
      </c>
      <c r="D25">
        <v>1025</v>
      </c>
      <c r="E25">
        <v>236</v>
      </c>
      <c r="F25" s="2">
        <f t="shared" si="8"/>
        <v>0.2478839177750907</v>
      </c>
      <c r="G25" s="2">
        <f t="shared" si="8"/>
        <v>0.2302439024390244</v>
      </c>
    </row>
    <row r="26" spans="2:7" x14ac:dyDescent="0.35">
      <c r="B26" s="3" t="s">
        <v>234</v>
      </c>
      <c r="C26">
        <v>15456</v>
      </c>
      <c r="D26">
        <v>3016</v>
      </c>
      <c r="E26">
        <v>624</v>
      </c>
      <c r="F26" s="2">
        <f t="shared" si="8"/>
        <v>0.19513457556935818</v>
      </c>
      <c r="G26" s="2">
        <f t="shared" si="8"/>
        <v>0.20689655172413793</v>
      </c>
    </row>
    <row r="27" spans="2:7" x14ac:dyDescent="0.35">
      <c r="B27" s="3" t="s">
        <v>226</v>
      </c>
      <c r="C27">
        <v>12571</v>
      </c>
      <c r="D27">
        <v>3262</v>
      </c>
      <c r="E27">
        <v>578</v>
      </c>
      <c r="F27" s="2">
        <f t="shared" si="8"/>
        <v>0.25948611884496064</v>
      </c>
      <c r="G27" s="2">
        <f t="shared" si="8"/>
        <v>0.1771919068056407</v>
      </c>
    </row>
    <row r="28" spans="2:7" x14ac:dyDescent="0.35">
      <c r="B28" s="3" t="s">
        <v>227</v>
      </c>
      <c r="C28">
        <v>20817</v>
      </c>
      <c r="D28">
        <v>4386</v>
      </c>
      <c r="E28">
        <v>700</v>
      </c>
      <c r="F28" s="2">
        <f t="shared" si="8"/>
        <v>0.21069318345582938</v>
      </c>
      <c r="G28" s="2">
        <f t="shared" si="8"/>
        <v>0.15959872321021432</v>
      </c>
    </row>
    <row r="29" spans="2:7" x14ac:dyDescent="0.35">
      <c r="B29" s="3" t="s">
        <v>246</v>
      </c>
      <c r="C29">
        <v>2912</v>
      </c>
      <c r="D29">
        <v>617</v>
      </c>
      <c r="E29">
        <v>101</v>
      </c>
      <c r="F29" s="2">
        <f t="shared" si="8"/>
        <v>0.21188186813186813</v>
      </c>
      <c r="G29" s="2">
        <f t="shared" si="8"/>
        <v>0.16369529983792544</v>
      </c>
    </row>
    <row r="30" spans="2:7" x14ac:dyDescent="0.35">
      <c r="B30" s="3" t="s">
        <v>247</v>
      </c>
      <c r="C30">
        <v>9586</v>
      </c>
      <c r="D30">
        <v>1932</v>
      </c>
      <c r="E30">
        <v>322</v>
      </c>
      <c r="F30" s="2">
        <f t="shared" si="8"/>
        <v>0.20154391821406217</v>
      </c>
      <c r="G30" s="2">
        <f t="shared" si="8"/>
        <v>0.16666666666666666</v>
      </c>
    </row>
    <row r="31" spans="2:7" x14ac:dyDescent="0.35">
      <c r="B31" s="3" t="s">
        <v>18</v>
      </c>
      <c r="C31">
        <v>18863</v>
      </c>
      <c r="D31">
        <v>3987</v>
      </c>
      <c r="E31">
        <v>572</v>
      </c>
      <c r="F31" s="2">
        <f t="shared" si="8"/>
        <v>0.21136616656947463</v>
      </c>
      <c r="G31" s="2">
        <f t="shared" si="8"/>
        <v>0.1434662653624279</v>
      </c>
    </row>
    <row r="32" spans="2:7" x14ac:dyDescent="0.35">
      <c r="B32" s="3" t="s">
        <v>228</v>
      </c>
      <c r="C32">
        <v>17832</v>
      </c>
      <c r="D32">
        <v>4431</v>
      </c>
      <c r="E32">
        <v>781</v>
      </c>
      <c r="F32" s="2">
        <f t="shared" si="8"/>
        <v>0.24848586810228801</v>
      </c>
      <c r="G32" s="2">
        <f t="shared" si="8"/>
        <v>0.1762581809975175</v>
      </c>
    </row>
    <row r="33" spans="2:7" x14ac:dyDescent="0.35">
      <c r="B33" s="3" t="s">
        <v>229</v>
      </c>
      <c r="C33">
        <v>14735</v>
      </c>
      <c r="D33">
        <v>4031</v>
      </c>
      <c r="E33">
        <v>701</v>
      </c>
      <c r="F33" s="2">
        <f t="shared" si="8"/>
        <v>0.27356633864947405</v>
      </c>
      <c r="G33" s="2">
        <f t="shared" si="8"/>
        <v>0.17390225750434135</v>
      </c>
    </row>
    <row r="34" spans="2:7" x14ac:dyDescent="0.35">
      <c r="B34" s="3" t="s">
        <v>19</v>
      </c>
      <c r="C34">
        <v>176304</v>
      </c>
      <c r="D34">
        <v>36140</v>
      </c>
      <c r="E34">
        <v>6440</v>
      </c>
      <c r="F34" s="2">
        <f t="shared" si="8"/>
        <v>0.20498684091115346</v>
      </c>
      <c r="G34" s="2">
        <f t="shared" si="8"/>
        <v>0.17819590481460984</v>
      </c>
    </row>
    <row r="35" spans="2:7" x14ac:dyDescent="0.35">
      <c r="B35" s="3" t="s">
        <v>20</v>
      </c>
      <c r="C35">
        <v>1826</v>
      </c>
      <c r="D35">
        <v>499</v>
      </c>
      <c r="E35">
        <v>87</v>
      </c>
      <c r="F35" s="2">
        <f t="shared" si="8"/>
        <v>0.2732749178532311</v>
      </c>
      <c r="G35" s="2">
        <f t="shared" si="8"/>
        <v>0.17434869739478959</v>
      </c>
    </row>
    <row r="36" spans="2:7" x14ac:dyDescent="0.35">
      <c r="B36" s="3" t="s">
        <v>223</v>
      </c>
      <c r="C36">
        <v>280955</v>
      </c>
      <c r="D36">
        <v>43854</v>
      </c>
      <c r="E36">
        <v>6577</v>
      </c>
      <c r="F36" s="2">
        <f t="shared" si="8"/>
        <v>0.15608905340712925</v>
      </c>
      <c r="G36" s="2">
        <f t="shared" si="8"/>
        <v>0.14997491676927988</v>
      </c>
    </row>
    <row r="37" spans="2:7" x14ac:dyDescent="0.35">
      <c r="B37" s="3" t="s">
        <v>240</v>
      </c>
      <c r="C37">
        <v>9056</v>
      </c>
      <c r="D37">
        <v>2067</v>
      </c>
      <c r="E37">
        <v>306</v>
      </c>
      <c r="F37" s="2">
        <f t="shared" si="8"/>
        <v>0.22824646643109542</v>
      </c>
      <c r="G37" s="2">
        <f t="shared" si="8"/>
        <v>0.14804063860667635</v>
      </c>
    </row>
    <row r="38" spans="2:7" x14ac:dyDescent="0.35">
      <c r="B38" s="3" t="s">
        <v>230</v>
      </c>
      <c r="C38">
        <v>51316</v>
      </c>
      <c r="D38">
        <v>9076</v>
      </c>
      <c r="E38">
        <v>1428</v>
      </c>
      <c r="F38" s="2">
        <f t="shared" si="8"/>
        <v>0.17686491542598801</v>
      </c>
      <c r="G38" s="2">
        <f t="shared" si="8"/>
        <v>0.15733803437637725</v>
      </c>
    </row>
    <row r="39" spans="2:7" x14ac:dyDescent="0.35">
      <c r="B39" s="3" t="s">
        <v>235</v>
      </c>
      <c r="C39">
        <v>4188</v>
      </c>
      <c r="D39">
        <v>1114</v>
      </c>
      <c r="E39">
        <v>228</v>
      </c>
      <c r="F39" s="2">
        <f t="shared" si="8"/>
        <v>0.26599808978032474</v>
      </c>
      <c r="G39" s="2">
        <f t="shared" si="8"/>
        <v>0.20466786355475763</v>
      </c>
    </row>
    <row r="40" spans="2:7" x14ac:dyDescent="0.35">
      <c r="B40" s="3" t="s">
        <v>241</v>
      </c>
      <c r="C40">
        <v>20968</v>
      </c>
      <c r="D40">
        <v>5309</v>
      </c>
      <c r="E40">
        <v>1009</v>
      </c>
      <c r="F40" s="2">
        <f t="shared" si="8"/>
        <v>0.25319534528805798</v>
      </c>
      <c r="G40" s="2">
        <f t="shared" si="8"/>
        <v>0.19005462422301753</v>
      </c>
    </row>
    <row r="41" spans="2:7" x14ac:dyDescent="0.35">
      <c r="B41" s="3" t="s">
        <v>242</v>
      </c>
      <c r="C41">
        <v>11818</v>
      </c>
      <c r="D41">
        <v>2901</v>
      </c>
      <c r="E41">
        <v>493</v>
      </c>
      <c r="F41" s="2">
        <f t="shared" si="8"/>
        <v>0.24547300727703503</v>
      </c>
      <c r="G41" s="2">
        <f t="shared" si="8"/>
        <v>0.1699413995174078</v>
      </c>
    </row>
    <row r="42" spans="2:7" x14ac:dyDescent="0.35">
      <c r="B42" s="3" t="s">
        <v>236</v>
      </c>
      <c r="C42">
        <v>5542</v>
      </c>
      <c r="D42">
        <v>1256</v>
      </c>
      <c r="E42">
        <v>250</v>
      </c>
      <c r="F42" s="2">
        <f t="shared" si="8"/>
        <v>0.22663298448213642</v>
      </c>
      <c r="G42" s="2">
        <f t="shared" si="8"/>
        <v>0.19904458598726116</v>
      </c>
    </row>
    <row r="43" spans="2:7" x14ac:dyDescent="0.35">
      <c r="B43" s="3" t="s">
        <v>237</v>
      </c>
      <c r="C43">
        <v>30136</v>
      </c>
      <c r="D43">
        <v>4185</v>
      </c>
      <c r="E43">
        <v>578</v>
      </c>
      <c r="F43" s="2">
        <f t="shared" si="8"/>
        <v>0.13887045394212902</v>
      </c>
      <c r="G43" s="2">
        <f t="shared" si="8"/>
        <v>0.13811230585424134</v>
      </c>
    </row>
    <row r="44" spans="2:7" x14ac:dyDescent="0.35">
      <c r="B44" s="3" t="s">
        <v>238</v>
      </c>
      <c r="C44">
        <v>8754</v>
      </c>
      <c r="D44">
        <v>2244</v>
      </c>
      <c r="E44">
        <v>471</v>
      </c>
      <c r="F44" s="2">
        <f t="shared" si="8"/>
        <v>0.25633995887594241</v>
      </c>
      <c r="G44" s="2">
        <f t="shared" si="8"/>
        <v>0.20989304812834225</v>
      </c>
    </row>
    <row r="45" spans="2:7" x14ac:dyDescent="0.35">
      <c r="B45" s="3" t="s">
        <v>239</v>
      </c>
      <c r="C45">
        <v>8186</v>
      </c>
      <c r="D45">
        <v>2046</v>
      </c>
      <c r="E45">
        <v>375</v>
      </c>
      <c r="F45" s="2">
        <f t="shared" si="8"/>
        <v>0.2499389201075006</v>
      </c>
      <c r="G45" s="2">
        <f t="shared" si="8"/>
        <v>0.18328445747800587</v>
      </c>
    </row>
    <row r="46" spans="2:7" x14ac:dyDescent="0.35">
      <c r="B46" s="3" t="s">
        <v>243</v>
      </c>
      <c r="C46">
        <v>14085</v>
      </c>
      <c r="D46">
        <v>3781</v>
      </c>
      <c r="E46">
        <v>672</v>
      </c>
      <c r="F46" s="2">
        <f t="shared" si="8"/>
        <v>0.26844160454384097</v>
      </c>
      <c r="G46" s="2">
        <f t="shared" si="8"/>
        <v>0.17773075905845015</v>
      </c>
    </row>
    <row r="47" spans="2:7" x14ac:dyDescent="0.35">
      <c r="B47" s="3" t="s">
        <v>352</v>
      </c>
      <c r="C47">
        <v>7424</v>
      </c>
      <c r="D47">
        <v>2243</v>
      </c>
      <c r="E47">
        <v>413</v>
      </c>
      <c r="F47" s="2">
        <f t="shared" si="8"/>
        <v>0.30212823275862066</v>
      </c>
      <c r="G47" s="2">
        <f t="shared" si="8"/>
        <v>0.18412839946500223</v>
      </c>
    </row>
    <row r="48" spans="2:7" x14ac:dyDescent="0.35">
      <c r="B48" s="3" t="s">
        <v>244</v>
      </c>
      <c r="C48">
        <v>10537</v>
      </c>
      <c r="D48">
        <v>2971</v>
      </c>
      <c r="E48">
        <v>532</v>
      </c>
      <c r="F48" s="2">
        <f t="shared" si="8"/>
        <v>0.2819588118060169</v>
      </c>
      <c r="G48" s="2">
        <f t="shared" si="8"/>
        <v>0.17906428811847863</v>
      </c>
    </row>
  </sheetData>
  <mergeCells count="8">
    <mergeCell ref="M3:N3"/>
    <mergeCell ref="P3:Q3"/>
    <mergeCell ref="S3:T3"/>
    <mergeCell ref="V3:W3"/>
    <mergeCell ref="B3:C3"/>
    <mergeCell ref="D3:E3"/>
    <mergeCell ref="F3:G3"/>
    <mergeCell ref="H3:I3"/>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3B5B7-2C65-404B-99AF-6BD6EB5BC5FF}">
  <dimension ref="A1:W50"/>
  <sheetViews>
    <sheetView topLeftCell="S1" workbookViewId="0">
      <selection activeCell="A16" sqref="A16:F16"/>
    </sheetView>
  </sheetViews>
  <sheetFormatPr baseColWidth="10" defaultRowHeight="14.5" x14ac:dyDescent="0.35"/>
  <sheetData>
    <row r="1" spans="1:23" s="27" customFormat="1" x14ac:dyDescent="0.35">
      <c r="A1" s="27" t="s">
        <v>252</v>
      </c>
    </row>
    <row r="2" spans="1:23" x14ac:dyDescent="0.35">
      <c r="B2" s="37">
        <v>2004</v>
      </c>
      <c r="C2" s="37"/>
      <c r="D2" s="37">
        <v>2014</v>
      </c>
      <c r="E2" s="37"/>
      <c r="F2" s="37">
        <v>2024</v>
      </c>
      <c r="G2" s="37"/>
      <c r="H2" s="37">
        <v>2034</v>
      </c>
      <c r="I2" s="37"/>
      <c r="L2" s="25"/>
      <c r="M2" s="36">
        <v>2004</v>
      </c>
      <c r="N2" s="36"/>
      <c r="O2" s="26"/>
      <c r="P2" s="36">
        <v>2014</v>
      </c>
      <c r="Q2" s="36"/>
      <c r="R2" s="26"/>
      <c r="S2" s="36">
        <v>2024</v>
      </c>
      <c r="T2" s="36"/>
      <c r="U2" s="26"/>
      <c r="V2" s="36">
        <v>2034</v>
      </c>
      <c r="W2" s="36"/>
    </row>
    <row r="3" spans="1:23" x14ac:dyDescent="0.35">
      <c r="B3" t="s">
        <v>386</v>
      </c>
      <c r="C3" t="s">
        <v>387</v>
      </c>
      <c r="D3" t="s">
        <v>386</v>
      </c>
      <c r="E3" t="s">
        <v>387</v>
      </c>
      <c r="F3" t="s">
        <v>386</v>
      </c>
      <c r="G3" t="s">
        <v>387</v>
      </c>
      <c r="H3" t="s">
        <v>386</v>
      </c>
      <c r="I3" t="s">
        <v>387</v>
      </c>
      <c r="L3" s="25"/>
      <c r="M3" s="25" t="s">
        <v>386</v>
      </c>
      <c r="N3" s="25" t="s">
        <v>387</v>
      </c>
      <c r="O3" s="25"/>
      <c r="P3" s="25" t="s">
        <v>386</v>
      </c>
      <c r="Q3" s="25" t="s">
        <v>387</v>
      </c>
      <c r="R3" s="25"/>
      <c r="S3" s="25" t="s">
        <v>386</v>
      </c>
      <c r="T3" s="25" t="s">
        <v>387</v>
      </c>
      <c r="U3" s="25"/>
      <c r="V3" s="25" t="s">
        <v>386</v>
      </c>
      <c r="W3" s="25" t="s">
        <v>387</v>
      </c>
    </row>
    <row r="4" spans="1:23" x14ac:dyDescent="0.35">
      <c r="A4" t="s">
        <v>388</v>
      </c>
      <c r="B4">
        <v>69891</v>
      </c>
      <c r="C4">
        <v>67179</v>
      </c>
      <c r="D4">
        <v>65495</v>
      </c>
      <c r="E4">
        <v>62881</v>
      </c>
      <c r="F4">
        <v>61866</v>
      </c>
      <c r="G4">
        <v>59361</v>
      </c>
      <c r="H4">
        <v>56973</v>
      </c>
      <c r="I4">
        <v>54604</v>
      </c>
      <c r="L4" s="25" t="s">
        <v>388</v>
      </c>
      <c r="M4">
        <f t="shared" ref="M4:M12" si="0">(B4/B$13)*100000</f>
        <v>16886.12598333881</v>
      </c>
      <c r="N4">
        <f t="shared" ref="N4:N12" si="1">-1*((C4/C$13)*100000)</f>
        <v>-16308.749271703244</v>
      </c>
      <c r="O4" s="25" t="s">
        <v>388</v>
      </c>
      <c r="P4">
        <f t="shared" ref="P4:P12" si="2">(D4/D$13)*100000</f>
        <v>14204.662521335731</v>
      </c>
      <c r="Q4">
        <f t="shared" ref="Q4:Q12" si="3">-1*((E4/E$13)*100000)</f>
        <v>-13645.902279706164</v>
      </c>
      <c r="R4" s="25" t="s">
        <v>388</v>
      </c>
      <c r="S4">
        <f t="shared" ref="S4:S12" si="4">(F4/F$13)*100000</f>
        <v>12071.485296499297</v>
      </c>
      <c r="T4">
        <f t="shared" ref="T4:T12" si="5">-1*((G4/G$13)*100000)</f>
        <v>-11569.337873156508</v>
      </c>
      <c r="U4" s="25" t="s">
        <v>388</v>
      </c>
      <c r="V4">
        <f t="shared" ref="V4:V12" si="6">(H4/H$13)*100000</f>
        <v>10482.169107839043</v>
      </c>
      <c r="W4">
        <f t="shared" ref="W4:W12" si="7">-1*((I4/I$13)*100000)</f>
        <v>-9984.4758259902828</v>
      </c>
    </row>
    <row r="5" spans="1:23" x14ac:dyDescent="0.35">
      <c r="A5" t="s">
        <v>389</v>
      </c>
      <c r="B5">
        <v>75492</v>
      </c>
      <c r="C5">
        <v>72657</v>
      </c>
      <c r="D5">
        <v>70507</v>
      </c>
      <c r="E5">
        <v>67437</v>
      </c>
      <c r="F5">
        <v>67218</v>
      </c>
      <c r="G5">
        <v>64207</v>
      </c>
      <c r="H5">
        <v>63116</v>
      </c>
      <c r="I5">
        <v>60204</v>
      </c>
      <c r="L5" s="25" t="s">
        <v>389</v>
      </c>
      <c r="M5">
        <f t="shared" si="0"/>
        <v>18239.364478033131</v>
      </c>
      <c r="N5">
        <f t="shared" si="1"/>
        <v>-17638.61914934939</v>
      </c>
      <c r="O5" s="25" t="s">
        <v>389</v>
      </c>
      <c r="P5">
        <f t="shared" si="2"/>
        <v>15291.673263482988</v>
      </c>
      <c r="Q5">
        <f t="shared" si="3"/>
        <v>-14634.606829352981</v>
      </c>
      <c r="R5" s="25" t="s">
        <v>389</v>
      </c>
      <c r="S5">
        <f t="shared" si="4"/>
        <v>13115.784092394686</v>
      </c>
      <c r="T5">
        <f t="shared" si="5"/>
        <v>-12513.813392998096</v>
      </c>
      <c r="U5" s="25" t="s">
        <v>389</v>
      </c>
      <c r="V5">
        <f t="shared" si="6"/>
        <v>11612.388068214224</v>
      </c>
      <c r="W5">
        <f t="shared" si="7"/>
        <v>-11008.449612261355</v>
      </c>
    </row>
    <row r="6" spans="1:23" x14ac:dyDescent="0.35">
      <c r="A6" t="s">
        <v>390</v>
      </c>
      <c r="B6">
        <v>61676</v>
      </c>
      <c r="C6">
        <v>59214</v>
      </c>
      <c r="D6">
        <v>66067</v>
      </c>
      <c r="E6">
        <v>63842</v>
      </c>
      <c r="F6">
        <v>61842</v>
      </c>
      <c r="G6">
        <v>58775</v>
      </c>
      <c r="H6">
        <v>57153</v>
      </c>
      <c r="I6">
        <v>54160</v>
      </c>
      <c r="L6" s="25" t="s">
        <v>390</v>
      </c>
      <c r="M6">
        <f t="shared" si="0"/>
        <v>14901.327869803041</v>
      </c>
      <c r="N6">
        <f t="shared" si="1"/>
        <v>-14375.121382792775</v>
      </c>
      <c r="O6" s="25" t="s">
        <v>390</v>
      </c>
      <c r="P6">
        <f t="shared" si="2"/>
        <v>14328.718815132266</v>
      </c>
      <c r="Q6">
        <f t="shared" si="3"/>
        <v>-13854.450364036849</v>
      </c>
      <c r="R6" s="25" t="s">
        <v>390</v>
      </c>
      <c r="S6">
        <f t="shared" si="4"/>
        <v>12066.802342257613</v>
      </c>
      <c r="T6">
        <f t="shared" si="5"/>
        <v>-11455.127667909466</v>
      </c>
      <c r="U6" s="25" t="s">
        <v>390</v>
      </c>
      <c r="V6">
        <f t="shared" si="6"/>
        <v>10515.286381625065</v>
      </c>
      <c r="W6">
        <f t="shared" si="7"/>
        <v>-9903.289332935934</v>
      </c>
    </row>
    <row r="7" spans="1:23" x14ac:dyDescent="0.35">
      <c r="A7" t="s">
        <v>391</v>
      </c>
      <c r="B7">
        <v>63652</v>
      </c>
      <c r="C7">
        <v>62889</v>
      </c>
      <c r="D7">
        <v>68241</v>
      </c>
      <c r="E7">
        <v>66501</v>
      </c>
      <c r="F7">
        <v>77009</v>
      </c>
      <c r="G7">
        <v>76414</v>
      </c>
      <c r="H7">
        <v>69559</v>
      </c>
      <c r="I7">
        <v>68419</v>
      </c>
      <c r="L7" s="25" t="s">
        <v>391</v>
      </c>
      <c r="M7">
        <f t="shared" si="0"/>
        <v>15378.742486035138</v>
      </c>
      <c r="N7">
        <f t="shared" si="1"/>
        <v>-15267.284909691203</v>
      </c>
      <c r="O7" s="25" t="s">
        <v>391</v>
      </c>
      <c r="P7">
        <f t="shared" si="2"/>
        <v>14800.219484212101</v>
      </c>
      <c r="Q7">
        <f t="shared" si="3"/>
        <v>-14431.484033376373</v>
      </c>
      <c r="R7" s="25" t="s">
        <v>391</v>
      </c>
      <c r="S7">
        <f t="shared" si="4"/>
        <v>15026.234299908097</v>
      </c>
      <c r="T7">
        <f t="shared" si="5"/>
        <v>-14892.932805029926</v>
      </c>
      <c r="U7" s="25" t="s">
        <v>391</v>
      </c>
      <c r="V7">
        <f t="shared" si="6"/>
        <v>12797.802484899443</v>
      </c>
      <c r="W7">
        <f t="shared" si="7"/>
        <v>-12510.582586228649</v>
      </c>
    </row>
    <row r="8" spans="1:23" x14ac:dyDescent="0.35">
      <c r="A8" t="s">
        <v>392</v>
      </c>
      <c r="B8">
        <v>58469</v>
      </c>
      <c r="C8">
        <v>57761</v>
      </c>
      <c r="D8">
        <v>66158</v>
      </c>
      <c r="E8">
        <v>65681</v>
      </c>
      <c r="F8">
        <v>73423</v>
      </c>
      <c r="G8">
        <v>71456</v>
      </c>
      <c r="H8">
        <v>80458</v>
      </c>
      <c r="I8">
        <v>80095</v>
      </c>
      <c r="L8" s="25" t="s">
        <v>392</v>
      </c>
      <c r="M8">
        <f t="shared" si="0"/>
        <v>14126.495544774534</v>
      </c>
      <c r="N8">
        <f t="shared" si="1"/>
        <v>-14022.382986987765</v>
      </c>
      <c r="O8" s="25" t="s">
        <v>392</v>
      </c>
      <c r="P8">
        <f t="shared" si="2"/>
        <v>14348.455043690805</v>
      </c>
      <c r="Q8">
        <f t="shared" si="3"/>
        <v>-14253.534575362681</v>
      </c>
      <c r="R8" s="25" t="s">
        <v>392</v>
      </c>
      <c r="S8">
        <f t="shared" si="4"/>
        <v>14326.522886963241</v>
      </c>
      <c r="T8">
        <f t="shared" si="5"/>
        <v>-13926.628713537029</v>
      </c>
      <c r="U8" s="25" t="s">
        <v>392</v>
      </c>
      <c r="V8">
        <f t="shared" si="6"/>
        <v>14803.053412643072</v>
      </c>
      <c r="W8">
        <f t="shared" si="7"/>
        <v>-14645.567930603835</v>
      </c>
    </row>
    <row r="9" spans="1:23" x14ac:dyDescent="0.35">
      <c r="A9" t="s">
        <v>393</v>
      </c>
      <c r="B9">
        <v>40134</v>
      </c>
      <c r="C9">
        <v>40443</v>
      </c>
      <c r="D9">
        <v>57959</v>
      </c>
      <c r="E9">
        <v>57876</v>
      </c>
      <c r="F9">
        <v>67457</v>
      </c>
      <c r="G9">
        <v>67069</v>
      </c>
      <c r="H9">
        <v>74234</v>
      </c>
      <c r="I9">
        <v>72576</v>
      </c>
      <c r="L9" s="25" t="s">
        <v>393</v>
      </c>
      <c r="M9">
        <f t="shared" si="0"/>
        <v>9696.6387691594027</v>
      </c>
      <c r="N9">
        <f t="shared" si="1"/>
        <v>-9818.1685764226058</v>
      </c>
      <c r="O9" s="25" t="s">
        <v>393</v>
      </c>
      <c r="P9">
        <f t="shared" si="2"/>
        <v>12570.242538729637</v>
      </c>
      <c r="Q9">
        <f t="shared" si="3"/>
        <v>-12559.759551220148</v>
      </c>
      <c r="R9" s="25" t="s">
        <v>393</v>
      </c>
      <c r="S9">
        <f t="shared" si="4"/>
        <v>13162.418511718119</v>
      </c>
      <c r="T9">
        <f t="shared" si="5"/>
        <v>-13071.611357873586</v>
      </c>
      <c r="U9" s="25" t="s">
        <v>393</v>
      </c>
      <c r="V9">
        <f t="shared" si="6"/>
        <v>13657.931679064181</v>
      </c>
      <c r="W9">
        <f t="shared" si="7"/>
        <v>-13270.700270073085</v>
      </c>
    </row>
    <row r="10" spans="1:23" x14ac:dyDescent="0.35">
      <c r="A10" t="s">
        <v>394</v>
      </c>
      <c r="B10">
        <v>24452</v>
      </c>
      <c r="C10">
        <v>26190</v>
      </c>
      <c r="D10">
        <v>37600</v>
      </c>
      <c r="E10">
        <v>39684</v>
      </c>
      <c r="F10">
        <v>55934</v>
      </c>
      <c r="G10">
        <v>57884</v>
      </c>
      <c r="H10">
        <v>65179</v>
      </c>
      <c r="I10">
        <v>66822</v>
      </c>
      <c r="L10" s="25" t="s">
        <v>394</v>
      </c>
      <c r="M10">
        <f t="shared" si="0"/>
        <v>5907.7642692850377</v>
      </c>
      <c r="N10">
        <f t="shared" si="1"/>
        <v>-6358.0306855700137</v>
      </c>
      <c r="O10" s="25" t="s">
        <v>394</v>
      </c>
      <c r="P10">
        <f t="shared" si="2"/>
        <v>8154.7493824295516</v>
      </c>
      <c r="Q10">
        <f t="shared" si="3"/>
        <v>-8611.8857217261084</v>
      </c>
      <c r="R10" s="25" t="s">
        <v>394</v>
      </c>
      <c r="S10">
        <f t="shared" si="4"/>
        <v>10914.015106429892</v>
      </c>
      <c r="T10">
        <f t="shared" si="5"/>
        <v>-11281.473584504833</v>
      </c>
      <c r="U10" s="25" t="s">
        <v>394</v>
      </c>
      <c r="V10">
        <f t="shared" si="6"/>
        <v>11991.948822772909</v>
      </c>
      <c r="W10">
        <f t="shared" si="7"/>
        <v>-12218.567204679561</v>
      </c>
    </row>
    <row r="11" spans="1:23" x14ac:dyDescent="0.35">
      <c r="A11" t="s">
        <v>395</v>
      </c>
      <c r="B11">
        <v>15247</v>
      </c>
      <c r="C11">
        <v>18059</v>
      </c>
      <c r="D11">
        <v>19855</v>
      </c>
      <c r="E11">
        <v>23088</v>
      </c>
      <c r="F11">
        <v>32860</v>
      </c>
      <c r="G11">
        <v>36664</v>
      </c>
      <c r="H11">
        <v>49305</v>
      </c>
      <c r="I11">
        <v>53565</v>
      </c>
      <c r="L11" s="25" t="s">
        <v>395</v>
      </c>
      <c r="M11">
        <f t="shared" si="0"/>
        <v>3683.7756344588984</v>
      </c>
      <c r="N11">
        <f t="shared" si="1"/>
        <v>-4384.103709458147</v>
      </c>
      <c r="O11" s="25" t="s">
        <v>395</v>
      </c>
      <c r="P11">
        <f t="shared" si="2"/>
        <v>4306.1848135143282</v>
      </c>
      <c r="Q11">
        <f t="shared" si="3"/>
        <v>-5010.3623007562855</v>
      </c>
      <c r="R11" s="25" t="s">
        <v>395</v>
      </c>
      <c r="S11">
        <f t="shared" si="4"/>
        <v>6411.7448492381418</v>
      </c>
      <c r="T11">
        <f t="shared" si="5"/>
        <v>-7145.7388484259063</v>
      </c>
      <c r="U11" s="25" t="s">
        <v>395</v>
      </c>
      <c r="V11">
        <f t="shared" si="6"/>
        <v>9071.3732445545083</v>
      </c>
      <c r="W11">
        <f t="shared" si="7"/>
        <v>-9794.4921181446316</v>
      </c>
    </row>
    <row r="12" spans="1:23" x14ac:dyDescent="0.35">
      <c r="A12" t="s">
        <v>396</v>
      </c>
      <c r="B12">
        <v>4883</v>
      </c>
      <c r="C12">
        <v>7528</v>
      </c>
      <c r="D12">
        <v>9199</v>
      </c>
      <c r="E12">
        <v>13815</v>
      </c>
      <c r="F12">
        <v>14888</v>
      </c>
      <c r="G12">
        <v>21259</v>
      </c>
      <c r="H12">
        <v>27546</v>
      </c>
      <c r="I12">
        <v>36444</v>
      </c>
      <c r="L12" s="25" t="s">
        <v>396</v>
      </c>
      <c r="M12">
        <f t="shared" si="0"/>
        <v>1179.7649651120089</v>
      </c>
      <c r="N12">
        <f t="shared" si="1"/>
        <v>-1827.5393280248593</v>
      </c>
      <c r="O12" s="25" t="s">
        <v>396</v>
      </c>
      <c r="P12">
        <f t="shared" si="2"/>
        <v>1995.0941374725917</v>
      </c>
      <c r="Q12">
        <f t="shared" si="3"/>
        <v>-2998.0143444624082</v>
      </c>
      <c r="R12" s="25" t="s">
        <v>396</v>
      </c>
      <c r="S12">
        <f t="shared" si="4"/>
        <v>2904.9926145909144</v>
      </c>
      <c r="T12">
        <f t="shared" si="5"/>
        <v>-4143.3357565646502</v>
      </c>
      <c r="U12" s="25" t="s">
        <v>396</v>
      </c>
      <c r="V12">
        <f t="shared" si="6"/>
        <v>5068.046798387556</v>
      </c>
      <c r="W12">
        <f t="shared" si="7"/>
        <v>-6663.8751190826661</v>
      </c>
    </row>
    <row r="13" spans="1:23" x14ac:dyDescent="0.35">
      <c r="B13">
        <f t="shared" ref="B13:I13" si="8">SUM(B4:B12)</f>
        <v>413896</v>
      </c>
      <c r="C13">
        <f t="shared" si="8"/>
        <v>411920</v>
      </c>
      <c r="D13">
        <f t="shared" si="8"/>
        <v>461081</v>
      </c>
      <c r="E13">
        <f t="shared" si="8"/>
        <v>460805</v>
      </c>
      <c r="F13">
        <f t="shared" si="8"/>
        <v>512497</v>
      </c>
      <c r="G13">
        <f t="shared" si="8"/>
        <v>513089</v>
      </c>
      <c r="H13">
        <f t="shared" si="8"/>
        <v>543523</v>
      </c>
      <c r="I13">
        <f t="shared" si="8"/>
        <v>546889</v>
      </c>
    </row>
    <row r="16" spans="1:23" x14ac:dyDescent="0.35">
      <c r="A16" s="1"/>
      <c r="B16" s="1" t="s">
        <v>405</v>
      </c>
      <c r="C16" t="s">
        <v>399</v>
      </c>
      <c r="D16" t="s">
        <v>400</v>
      </c>
      <c r="E16" t="s">
        <v>401</v>
      </c>
      <c r="F16" t="s">
        <v>402</v>
      </c>
    </row>
    <row r="17" spans="1:6" x14ac:dyDescent="0.35">
      <c r="A17" s="4" t="s">
        <v>31</v>
      </c>
      <c r="B17" s="24">
        <v>1025586</v>
      </c>
      <c r="C17" s="24">
        <v>219489</v>
      </c>
      <c r="D17" s="24">
        <v>36147</v>
      </c>
      <c r="E17" s="2">
        <f t="shared" ref="E17:E26" si="9">C17/B17</f>
        <v>0.21401325681122793</v>
      </c>
      <c r="F17" s="2">
        <f t="shared" ref="F17:F26" si="10">D17/C17</f>
        <v>0.16468706860024876</v>
      </c>
    </row>
    <row r="18" spans="1:6" x14ac:dyDescent="0.35">
      <c r="A18" s="3" t="s">
        <v>127</v>
      </c>
      <c r="B18">
        <v>16148</v>
      </c>
      <c r="C18">
        <v>4060</v>
      </c>
      <c r="D18">
        <v>748</v>
      </c>
      <c r="E18" s="2">
        <f t="shared" si="9"/>
        <v>0.25142432499380729</v>
      </c>
      <c r="F18" s="2">
        <f t="shared" si="10"/>
        <v>0.18423645320197043</v>
      </c>
    </row>
    <row r="19" spans="1:6" x14ac:dyDescent="0.35">
      <c r="A19" s="3" t="s">
        <v>128</v>
      </c>
      <c r="B19">
        <v>38451</v>
      </c>
      <c r="C19">
        <v>8258</v>
      </c>
      <c r="D19">
        <v>1337</v>
      </c>
      <c r="E19" s="2">
        <f t="shared" si="9"/>
        <v>0.21476684611583574</v>
      </c>
      <c r="F19" s="2">
        <f t="shared" si="10"/>
        <v>0.16190360862194236</v>
      </c>
    </row>
    <row r="20" spans="1:6" x14ac:dyDescent="0.35">
      <c r="A20" s="3" t="s">
        <v>105</v>
      </c>
      <c r="B20">
        <v>14627</v>
      </c>
      <c r="C20">
        <v>2943</v>
      </c>
      <c r="D20">
        <v>456</v>
      </c>
      <c r="E20" s="2">
        <f t="shared" si="9"/>
        <v>0.20120325425582827</v>
      </c>
      <c r="F20" s="2">
        <f t="shared" si="10"/>
        <v>0.15494393476044852</v>
      </c>
    </row>
    <row r="21" spans="1:6" x14ac:dyDescent="0.35">
      <c r="A21" s="3" t="s">
        <v>106</v>
      </c>
      <c r="B21">
        <v>8024</v>
      </c>
      <c r="C21">
        <v>2042</v>
      </c>
      <c r="D21">
        <v>351</v>
      </c>
      <c r="E21" s="2">
        <f t="shared" si="9"/>
        <v>0.25448654037886342</v>
      </c>
      <c r="F21" s="2">
        <f t="shared" si="10"/>
        <v>0.17189030362389815</v>
      </c>
    </row>
    <row r="22" spans="1:6" x14ac:dyDescent="0.35">
      <c r="A22" s="3" t="s">
        <v>107</v>
      </c>
      <c r="B22">
        <v>22143</v>
      </c>
      <c r="C22">
        <v>5010</v>
      </c>
      <c r="D22">
        <v>863</v>
      </c>
      <c r="E22" s="2">
        <f t="shared" si="9"/>
        <v>0.22625660479609808</v>
      </c>
      <c r="F22" s="2">
        <f t="shared" si="10"/>
        <v>0.17225548902195609</v>
      </c>
    </row>
    <row r="23" spans="1:6" x14ac:dyDescent="0.35">
      <c r="A23" s="3" t="s">
        <v>108</v>
      </c>
      <c r="B23">
        <v>23647</v>
      </c>
      <c r="C23">
        <v>4943</v>
      </c>
      <c r="D23">
        <v>793</v>
      </c>
      <c r="E23" s="2">
        <f t="shared" si="9"/>
        <v>0.20903285829069226</v>
      </c>
      <c r="F23" s="2">
        <f t="shared" si="10"/>
        <v>0.16042888933845842</v>
      </c>
    </row>
    <row r="24" spans="1:6" x14ac:dyDescent="0.35">
      <c r="A24" s="3" t="s">
        <v>109</v>
      </c>
      <c r="B24">
        <v>38185</v>
      </c>
      <c r="C24">
        <v>6707</v>
      </c>
      <c r="D24">
        <v>1020</v>
      </c>
      <c r="E24" s="2">
        <f t="shared" si="9"/>
        <v>0.17564488673562917</v>
      </c>
      <c r="F24" s="2">
        <f t="shared" si="10"/>
        <v>0.15207991650514388</v>
      </c>
    </row>
    <row r="25" spans="1:6" x14ac:dyDescent="0.35">
      <c r="A25" s="3" t="s">
        <v>121</v>
      </c>
      <c r="B25">
        <v>3098</v>
      </c>
      <c r="C25">
        <v>949</v>
      </c>
      <c r="D25">
        <v>169</v>
      </c>
      <c r="E25" s="2">
        <f t="shared" si="9"/>
        <v>0.30632666236281469</v>
      </c>
      <c r="F25" s="2">
        <f t="shared" si="10"/>
        <v>0.17808219178082191</v>
      </c>
    </row>
    <row r="26" spans="1:6" x14ac:dyDescent="0.35">
      <c r="A26" s="3" t="s">
        <v>110</v>
      </c>
      <c r="B26">
        <v>27749</v>
      </c>
      <c r="C26">
        <v>6356</v>
      </c>
      <c r="D26">
        <v>1127</v>
      </c>
      <c r="E26" s="2">
        <f t="shared" si="9"/>
        <v>0.22905329921798984</v>
      </c>
      <c r="F26" s="2">
        <f t="shared" si="10"/>
        <v>0.17731277533039647</v>
      </c>
    </row>
    <row r="27" spans="1:6" x14ac:dyDescent="0.35">
      <c r="A27" s="3" t="s">
        <v>122</v>
      </c>
      <c r="B27">
        <v>6949</v>
      </c>
      <c r="C27">
        <v>1850</v>
      </c>
      <c r="D27">
        <v>324</v>
      </c>
      <c r="E27" s="2">
        <f t="shared" ref="E27:F50" si="11">C27/B27</f>
        <v>0.2662253561663549</v>
      </c>
      <c r="F27" s="2">
        <f t="shared" si="11"/>
        <v>0.17513513513513512</v>
      </c>
    </row>
    <row r="28" spans="1:6" x14ac:dyDescent="0.35">
      <c r="A28" s="3" t="s">
        <v>129</v>
      </c>
      <c r="B28">
        <v>7454</v>
      </c>
      <c r="C28">
        <v>2118</v>
      </c>
      <c r="D28">
        <v>423</v>
      </c>
      <c r="E28" s="2">
        <f t="shared" si="11"/>
        <v>0.28414274215186475</v>
      </c>
      <c r="F28" s="2">
        <f t="shared" si="11"/>
        <v>0.19971671388101983</v>
      </c>
    </row>
    <row r="29" spans="1:6" x14ac:dyDescent="0.35">
      <c r="A29" s="3" t="s">
        <v>111</v>
      </c>
      <c r="B29">
        <v>64751</v>
      </c>
      <c r="C29">
        <v>10108</v>
      </c>
      <c r="D29">
        <v>1355</v>
      </c>
      <c r="E29" s="2">
        <f t="shared" si="11"/>
        <v>0.1561056972093095</v>
      </c>
      <c r="F29" s="2">
        <f t="shared" si="11"/>
        <v>0.13405223585278986</v>
      </c>
    </row>
    <row r="30" spans="1:6" x14ac:dyDescent="0.35">
      <c r="A30" s="3" t="s">
        <v>112</v>
      </c>
      <c r="B30">
        <v>14300</v>
      </c>
      <c r="C30">
        <v>3431</v>
      </c>
      <c r="D30">
        <v>572</v>
      </c>
      <c r="E30" s="2">
        <f t="shared" si="11"/>
        <v>0.23993006993006993</v>
      </c>
      <c r="F30" s="2">
        <f t="shared" si="11"/>
        <v>0.16671524336928009</v>
      </c>
    </row>
    <row r="31" spans="1:6" x14ac:dyDescent="0.35">
      <c r="A31" s="3" t="s">
        <v>123</v>
      </c>
      <c r="B31">
        <v>7715</v>
      </c>
      <c r="C31">
        <v>2153</v>
      </c>
      <c r="D31">
        <v>400</v>
      </c>
      <c r="E31" s="2">
        <f t="shared" si="11"/>
        <v>0.27906675307841866</v>
      </c>
      <c r="F31" s="2">
        <f t="shared" si="11"/>
        <v>0.18578727357176034</v>
      </c>
    </row>
    <row r="32" spans="1:6" x14ac:dyDescent="0.35">
      <c r="A32" s="3" t="s">
        <v>113</v>
      </c>
      <c r="B32">
        <v>28552</v>
      </c>
      <c r="C32">
        <v>5870</v>
      </c>
      <c r="D32">
        <v>897</v>
      </c>
      <c r="E32" s="2">
        <f t="shared" si="11"/>
        <v>0.20558980106472402</v>
      </c>
      <c r="F32" s="2">
        <f t="shared" si="11"/>
        <v>0.15281090289608176</v>
      </c>
    </row>
    <row r="33" spans="1:6" x14ac:dyDescent="0.35">
      <c r="A33" s="3" t="s">
        <v>130</v>
      </c>
      <c r="B33">
        <v>19725</v>
      </c>
      <c r="C33">
        <v>4397</v>
      </c>
      <c r="D33">
        <v>757</v>
      </c>
      <c r="E33" s="2">
        <f t="shared" si="11"/>
        <v>0.222915082382763</v>
      </c>
      <c r="F33" s="2">
        <f t="shared" si="11"/>
        <v>0.17216283829884013</v>
      </c>
    </row>
    <row r="34" spans="1:6" x14ac:dyDescent="0.35">
      <c r="A34" s="3" t="s">
        <v>124</v>
      </c>
      <c r="B34">
        <v>7135</v>
      </c>
      <c r="C34">
        <v>2441</v>
      </c>
      <c r="D34">
        <v>517</v>
      </c>
      <c r="E34" s="2">
        <f t="shared" si="11"/>
        <v>0.34211632796075681</v>
      </c>
      <c r="F34" s="2">
        <f t="shared" si="11"/>
        <v>0.21179844326095862</v>
      </c>
    </row>
    <row r="35" spans="1:6" x14ac:dyDescent="0.35">
      <c r="A35" s="3" t="s">
        <v>114</v>
      </c>
      <c r="B35">
        <v>15007</v>
      </c>
      <c r="C35">
        <v>3019</v>
      </c>
      <c r="D35">
        <v>445</v>
      </c>
      <c r="E35" s="2">
        <f t="shared" si="11"/>
        <v>0.2011727860331845</v>
      </c>
      <c r="F35" s="2">
        <f t="shared" si="11"/>
        <v>0.14739980125869492</v>
      </c>
    </row>
    <row r="36" spans="1:6" x14ac:dyDescent="0.35">
      <c r="A36" s="3" t="s">
        <v>131</v>
      </c>
      <c r="B36">
        <v>13597</v>
      </c>
      <c r="C36">
        <v>3123</v>
      </c>
      <c r="D36">
        <v>525</v>
      </c>
      <c r="E36" s="2">
        <f t="shared" si="11"/>
        <v>0.22968301831286314</v>
      </c>
      <c r="F36" s="2">
        <f t="shared" si="11"/>
        <v>0.16810758885686838</v>
      </c>
    </row>
    <row r="37" spans="1:6" x14ac:dyDescent="0.35">
      <c r="A37" s="3" t="s">
        <v>125</v>
      </c>
      <c r="B37">
        <v>6259</v>
      </c>
      <c r="C37">
        <v>1967</v>
      </c>
      <c r="D37">
        <v>445</v>
      </c>
      <c r="E37" s="2">
        <f t="shared" si="11"/>
        <v>0.31426745486499441</v>
      </c>
      <c r="F37" s="2">
        <f t="shared" si="11"/>
        <v>0.22623284189120488</v>
      </c>
    </row>
    <row r="38" spans="1:6" x14ac:dyDescent="0.35">
      <c r="A38" s="3" t="s">
        <v>132</v>
      </c>
      <c r="B38">
        <v>12174</v>
      </c>
      <c r="C38">
        <v>3018</v>
      </c>
      <c r="D38">
        <v>569</v>
      </c>
      <c r="E38" s="2">
        <f t="shared" si="11"/>
        <v>0.24790537210448496</v>
      </c>
      <c r="F38" s="2">
        <f t="shared" si="11"/>
        <v>0.18853545394300861</v>
      </c>
    </row>
    <row r="39" spans="1:6" x14ac:dyDescent="0.35">
      <c r="A39" s="3" t="s">
        <v>115</v>
      </c>
      <c r="B39">
        <v>15028</v>
      </c>
      <c r="C39">
        <v>3467</v>
      </c>
      <c r="D39">
        <v>565</v>
      </c>
      <c r="E39" s="2">
        <f t="shared" si="11"/>
        <v>0.23070268831514507</v>
      </c>
      <c r="F39" s="2">
        <f t="shared" si="11"/>
        <v>0.16296509950966254</v>
      </c>
    </row>
    <row r="40" spans="1:6" x14ac:dyDescent="0.35">
      <c r="A40" s="3" t="s">
        <v>116</v>
      </c>
      <c r="B40">
        <v>21074</v>
      </c>
      <c r="C40">
        <v>5186</v>
      </c>
      <c r="D40">
        <v>871</v>
      </c>
      <c r="E40" s="2">
        <f t="shared" si="11"/>
        <v>0.24608522349814937</v>
      </c>
      <c r="F40" s="2">
        <f t="shared" si="11"/>
        <v>0.16795217894330891</v>
      </c>
    </row>
    <row r="41" spans="1:6" x14ac:dyDescent="0.35">
      <c r="A41" s="3" t="s">
        <v>120</v>
      </c>
      <c r="B41">
        <v>18804</v>
      </c>
      <c r="C41">
        <v>4403</v>
      </c>
      <c r="D41">
        <v>731</v>
      </c>
      <c r="E41" s="2">
        <f t="shared" si="11"/>
        <v>0.23415230801957029</v>
      </c>
      <c r="F41" s="2">
        <f t="shared" si="11"/>
        <v>0.16602316602316602</v>
      </c>
    </row>
    <row r="42" spans="1:6" x14ac:dyDescent="0.35">
      <c r="A42" s="3" t="s">
        <v>133</v>
      </c>
      <c r="B42">
        <v>9281</v>
      </c>
      <c r="C42">
        <v>2218</v>
      </c>
      <c r="D42">
        <v>404</v>
      </c>
      <c r="E42" s="2">
        <f t="shared" si="11"/>
        <v>0.23898286822540674</v>
      </c>
      <c r="F42" s="2">
        <f t="shared" si="11"/>
        <v>0.18214607754733994</v>
      </c>
    </row>
    <row r="43" spans="1:6" x14ac:dyDescent="0.35">
      <c r="A43" s="3" t="s">
        <v>134</v>
      </c>
      <c r="B43">
        <v>3516</v>
      </c>
      <c r="C43">
        <v>1139</v>
      </c>
      <c r="D43">
        <v>231</v>
      </c>
      <c r="E43" s="2">
        <f t="shared" si="11"/>
        <v>0.3239476678043231</v>
      </c>
      <c r="F43" s="2">
        <f t="shared" si="11"/>
        <v>0.20280948200175591</v>
      </c>
    </row>
    <row r="44" spans="1:6" x14ac:dyDescent="0.35">
      <c r="A44" s="3" t="s">
        <v>349</v>
      </c>
      <c r="B44">
        <v>14288</v>
      </c>
      <c r="C44">
        <v>3259</v>
      </c>
      <c r="D44">
        <v>527</v>
      </c>
      <c r="E44" s="2">
        <f t="shared" si="11"/>
        <v>0.22809350503919373</v>
      </c>
      <c r="F44" s="2">
        <f t="shared" si="11"/>
        <v>0.16170604479901809</v>
      </c>
    </row>
    <row r="45" spans="1:6" x14ac:dyDescent="0.35">
      <c r="A45" s="3" t="s">
        <v>104</v>
      </c>
      <c r="B45">
        <v>274407</v>
      </c>
      <c r="C45">
        <v>56498</v>
      </c>
      <c r="D45">
        <v>8889</v>
      </c>
      <c r="E45" s="2">
        <f t="shared" si="11"/>
        <v>0.20589124912994203</v>
      </c>
      <c r="F45" s="2">
        <f t="shared" si="11"/>
        <v>0.15733300293815711</v>
      </c>
    </row>
    <row r="46" spans="1:6" x14ac:dyDescent="0.35">
      <c r="A46" s="3" t="s">
        <v>117</v>
      </c>
      <c r="B46">
        <v>65786</v>
      </c>
      <c r="C46">
        <v>13590</v>
      </c>
      <c r="D46">
        <v>2159</v>
      </c>
      <c r="E46" s="2">
        <f t="shared" si="11"/>
        <v>0.20657890736630893</v>
      </c>
      <c r="F46" s="2">
        <f t="shared" si="11"/>
        <v>0.15886681383370124</v>
      </c>
    </row>
    <row r="47" spans="1:6" x14ac:dyDescent="0.35">
      <c r="A47" s="3" t="s">
        <v>118</v>
      </c>
      <c r="B47">
        <v>31724</v>
      </c>
      <c r="C47">
        <v>5822</v>
      </c>
      <c r="D47">
        <v>846</v>
      </c>
      <c r="E47" s="2">
        <f t="shared" si="11"/>
        <v>0.18352036313201361</v>
      </c>
      <c r="F47" s="2">
        <f t="shared" si="11"/>
        <v>0.14531088972861558</v>
      </c>
    </row>
    <row r="48" spans="1:6" x14ac:dyDescent="0.35">
      <c r="A48" s="3" t="s">
        <v>126</v>
      </c>
      <c r="B48">
        <v>81117</v>
      </c>
      <c r="C48">
        <v>17092</v>
      </c>
      <c r="D48">
        <v>2900</v>
      </c>
      <c r="E48" s="2">
        <f t="shared" si="11"/>
        <v>0.21070798969389892</v>
      </c>
      <c r="F48" s="2">
        <f t="shared" si="11"/>
        <v>0.16967002106248538</v>
      </c>
    </row>
    <row r="49" spans="1:6" x14ac:dyDescent="0.35">
      <c r="A49" s="3" t="s">
        <v>119</v>
      </c>
      <c r="B49">
        <v>52289</v>
      </c>
      <c r="C49">
        <v>12423</v>
      </c>
      <c r="D49">
        <v>2185</v>
      </c>
      <c r="E49" s="2">
        <f t="shared" si="11"/>
        <v>0.23758343054944633</v>
      </c>
      <c r="F49" s="2">
        <f t="shared" si="11"/>
        <v>0.17588344200273687</v>
      </c>
    </row>
    <row r="50" spans="1:6" x14ac:dyDescent="0.35">
      <c r="A50" s="3" t="s">
        <v>135</v>
      </c>
      <c r="B50">
        <v>42582</v>
      </c>
      <c r="C50">
        <v>9629</v>
      </c>
      <c r="D50">
        <v>1746</v>
      </c>
      <c r="E50" s="2">
        <f t="shared" si="11"/>
        <v>0.22612841106570852</v>
      </c>
      <c r="F50" s="2">
        <f t="shared" si="11"/>
        <v>0.18132724062727179</v>
      </c>
    </row>
  </sheetData>
  <mergeCells count="8">
    <mergeCell ref="M2:N2"/>
    <mergeCell ref="P2:Q2"/>
    <mergeCell ref="S2:T2"/>
    <mergeCell ref="V2:W2"/>
    <mergeCell ref="B2:C2"/>
    <mergeCell ref="D2:E2"/>
    <mergeCell ref="F2:G2"/>
    <mergeCell ref="H2:I2"/>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9E952-2AA4-6343-B330-19E5D28E43E3}">
  <dimension ref="A1:W48"/>
  <sheetViews>
    <sheetView topLeftCell="S1" workbookViewId="0">
      <selection activeCell="A15" sqref="A15:F15"/>
    </sheetView>
  </sheetViews>
  <sheetFormatPr baseColWidth="10" defaultRowHeight="14.5" x14ac:dyDescent="0.35"/>
  <sheetData>
    <row r="1" spans="1:23" s="27" customFormat="1" x14ac:dyDescent="0.35">
      <c r="A1" s="27" t="s">
        <v>33</v>
      </c>
    </row>
    <row r="2" spans="1:23" x14ac:dyDescent="0.35">
      <c r="A2" s="25"/>
      <c r="B2" s="36">
        <v>2004</v>
      </c>
      <c r="C2" s="36"/>
      <c r="D2" s="36">
        <v>2014</v>
      </c>
      <c r="E2" s="36"/>
      <c r="F2" s="36">
        <v>2024</v>
      </c>
      <c r="G2" s="36"/>
      <c r="H2" s="36">
        <v>2034</v>
      </c>
      <c r="I2" s="36"/>
      <c r="L2" s="25"/>
      <c r="M2" s="36">
        <v>2004</v>
      </c>
      <c r="N2" s="36"/>
      <c r="O2" s="26"/>
      <c r="P2" s="36">
        <v>2014</v>
      </c>
      <c r="Q2" s="36"/>
      <c r="R2" s="26"/>
      <c r="S2" s="36">
        <v>2024</v>
      </c>
      <c r="T2" s="36"/>
      <c r="U2" s="26"/>
      <c r="V2" s="36">
        <v>2034</v>
      </c>
      <c r="W2" s="36"/>
    </row>
    <row r="3" spans="1:23" x14ac:dyDescent="0.35">
      <c r="A3" s="25"/>
      <c r="B3" s="25" t="s">
        <v>386</v>
      </c>
      <c r="C3" s="25" t="s">
        <v>387</v>
      </c>
      <c r="D3" s="25" t="s">
        <v>386</v>
      </c>
      <c r="E3" s="25" t="s">
        <v>387</v>
      </c>
      <c r="F3" s="25" t="s">
        <v>386</v>
      </c>
      <c r="G3" s="25" t="s">
        <v>387</v>
      </c>
      <c r="H3" s="25" t="s">
        <v>386</v>
      </c>
      <c r="I3" s="25" t="s">
        <v>387</v>
      </c>
      <c r="L3" s="25"/>
      <c r="M3" s="25" t="s">
        <v>386</v>
      </c>
      <c r="N3" s="25" t="s">
        <v>387</v>
      </c>
      <c r="O3" s="25"/>
      <c r="P3" s="25" t="s">
        <v>386</v>
      </c>
      <c r="Q3" s="25" t="s">
        <v>387</v>
      </c>
      <c r="R3" s="25"/>
      <c r="S3" s="25" t="s">
        <v>386</v>
      </c>
      <c r="T3" s="25" t="s">
        <v>387</v>
      </c>
      <c r="U3" s="25"/>
      <c r="V3" s="25" t="s">
        <v>386</v>
      </c>
      <c r="W3" s="25" t="s">
        <v>387</v>
      </c>
    </row>
    <row r="4" spans="1:23" x14ac:dyDescent="0.35">
      <c r="A4" s="25" t="s">
        <v>388</v>
      </c>
      <c r="B4" s="25">
        <v>77769</v>
      </c>
      <c r="C4" s="25">
        <v>74359</v>
      </c>
      <c r="D4" s="25">
        <v>69265</v>
      </c>
      <c r="E4" s="25">
        <v>66727</v>
      </c>
      <c r="F4" s="25">
        <v>63774</v>
      </c>
      <c r="G4" s="25">
        <v>61477</v>
      </c>
      <c r="H4" s="25">
        <v>57358</v>
      </c>
      <c r="I4" s="25">
        <v>55222</v>
      </c>
      <c r="L4" s="25" t="s">
        <v>388</v>
      </c>
      <c r="M4">
        <f t="shared" ref="M4:M12" si="0">(B4/B$13)*100000</f>
        <v>17196.666320237578</v>
      </c>
      <c r="N4">
        <f t="shared" ref="N4:N12" si="1">-1*((C4/C$13)*100000)</f>
        <v>-16090.111026721283</v>
      </c>
      <c r="O4" s="25" t="s">
        <v>388</v>
      </c>
      <c r="P4">
        <f t="shared" ref="P4:P12" si="2">(D4/D$13)*100000</f>
        <v>14490.919247095644</v>
      </c>
      <c r="Q4">
        <f t="shared" ref="Q4:Q12" si="3">-1*((E4/E$13)*100000)</f>
        <v>-13415.455508666255</v>
      </c>
      <c r="R4" s="25" t="s">
        <v>388</v>
      </c>
      <c r="S4">
        <f t="shared" ref="S4:S12" si="4">(F4/F$13)*100000</f>
        <v>12667.696916005547</v>
      </c>
      <c r="T4">
        <f t="shared" ref="T4:T12" si="5">-1*((G4/G$13)*100000)</f>
        <v>-11627.383559726588</v>
      </c>
      <c r="U4" s="25" t="s">
        <v>388</v>
      </c>
      <c r="V4">
        <f t="shared" ref="V4:V12" si="6">(H4/H$13)*100000</f>
        <v>11155.779871828534</v>
      </c>
      <c r="W4">
        <f t="shared" ref="W4:W12" si="7">-1*((I4/I$13)*100000)</f>
        <v>-10124.099139977743</v>
      </c>
    </row>
    <row r="5" spans="1:23" x14ac:dyDescent="0.35">
      <c r="A5" s="25" t="s">
        <v>389</v>
      </c>
      <c r="B5" s="25">
        <v>87408</v>
      </c>
      <c r="C5" s="25">
        <v>84535</v>
      </c>
      <c r="D5" s="25">
        <v>77188</v>
      </c>
      <c r="E5" s="25">
        <v>74931</v>
      </c>
      <c r="F5" s="25">
        <v>70081</v>
      </c>
      <c r="G5" s="25">
        <v>67944</v>
      </c>
      <c r="H5" s="25">
        <v>64501</v>
      </c>
      <c r="I5" s="25">
        <v>62596</v>
      </c>
      <c r="L5" s="25" t="s">
        <v>389</v>
      </c>
      <c r="M5">
        <f t="shared" si="0"/>
        <v>19328.089723660149</v>
      </c>
      <c r="N5">
        <f t="shared" si="1"/>
        <v>-18292.036413129325</v>
      </c>
      <c r="O5" s="25" t="s">
        <v>389</v>
      </c>
      <c r="P5">
        <f t="shared" si="2"/>
        <v>16148.488772754185</v>
      </c>
      <c r="Q5">
        <f t="shared" si="3"/>
        <v>-15064.868744584221</v>
      </c>
      <c r="R5" s="25" t="s">
        <v>389</v>
      </c>
      <c r="S5">
        <f t="shared" si="4"/>
        <v>13920.482760538538</v>
      </c>
      <c r="T5">
        <f t="shared" si="5"/>
        <v>-12850.512363681757</v>
      </c>
      <c r="U5" s="25" t="s">
        <v>389</v>
      </c>
      <c r="V5">
        <f t="shared" si="6"/>
        <v>12545.049644562436</v>
      </c>
      <c r="W5">
        <f t="shared" si="7"/>
        <v>-11476.007927384861</v>
      </c>
    </row>
    <row r="6" spans="1:23" x14ac:dyDescent="0.35">
      <c r="A6" s="25" t="s">
        <v>390</v>
      </c>
      <c r="B6" s="25">
        <v>70984</v>
      </c>
      <c r="C6" s="25">
        <v>71228</v>
      </c>
      <c r="D6" s="25">
        <v>73042</v>
      </c>
      <c r="E6" s="25">
        <v>75380</v>
      </c>
      <c r="F6" s="25">
        <v>66473</v>
      </c>
      <c r="G6" s="25">
        <v>68492</v>
      </c>
      <c r="H6" s="25">
        <v>59080</v>
      </c>
      <c r="I6" s="25">
        <v>60799</v>
      </c>
      <c r="L6" s="25" t="s">
        <v>390</v>
      </c>
      <c r="M6">
        <f t="shared" si="0"/>
        <v>15696.333527186207</v>
      </c>
      <c r="N6">
        <f t="shared" si="1"/>
        <v>-15412.612168147816</v>
      </c>
      <c r="O6" s="25" t="s">
        <v>390</v>
      </c>
      <c r="P6">
        <f t="shared" si="2"/>
        <v>15281.104795298636</v>
      </c>
      <c r="Q6">
        <f t="shared" si="3"/>
        <v>-15155.140141820586</v>
      </c>
      <c r="R6" s="25" t="s">
        <v>390</v>
      </c>
      <c r="S6">
        <f t="shared" si="4"/>
        <v>13203.81059832591</v>
      </c>
      <c r="T6">
        <f t="shared" si="5"/>
        <v>-12954.157730090823</v>
      </c>
      <c r="U6" s="25" t="s">
        <v>390</v>
      </c>
      <c r="V6">
        <f t="shared" si="6"/>
        <v>11490.698330270056</v>
      </c>
      <c r="W6">
        <f t="shared" si="7"/>
        <v>-11146.55578594594</v>
      </c>
    </row>
    <row r="7" spans="1:23" x14ac:dyDescent="0.35">
      <c r="A7" s="25" t="s">
        <v>391</v>
      </c>
      <c r="B7" s="25">
        <v>65890</v>
      </c>
      <c r="C7" s="25">
        <v>66385</v>
      </c>
      <c r="D7" s="25">
        <v>66935</v>
      </c>
      <c r="E7" s="25">
        <v>70042</v>
      </c>
      <c r="F7" s="25">
        <v>70671</v>
      </c>
      <c r="G7" s="25">
        <v>75397</v>
      </c>
      <c r="H7" s="25">
        <v>63451</v>
      </c>
      <c r="I7" s="25">
        <v>67460</v>
      </c>
      <c r="L7" s="25" t="s">
        <v>391</v>
      </c>
      <c r="M7">
        <f t="shared" si="0"/>
        <v>14569.923026404529</v>
      </c>
      <c r="N7">
        <f t="shared" si="1"/>
        <v>-14364.663598339037</v>
      </c>
      <c r="O7" s="25" t="s">
        <v>391</v>
      </c>
      <c r="P7">
        <f t="shared" si="2"/>
        <v>14003.460330677064</v>
      </c>
      <c r="Q7">
        <f t="shared" si="3"/>
        <v>-14081.935869108484</v>
      </c>
      <c r="R7" s="25" t="s">
        <v>391</v>
      </c>
      <c r="S7">
        <f t="shared" si="4"/>
        <v>14037.676933405901</v>
      </c>
      <c r="T7">
        <f t="shared" si="5"/>
        <v>-14260.12717362112</v>
      </c>
      <c r="U7" s="25" t="s">
        <v>391</v>
      </c>
      <c r="V7">
        <f t="shared" si="6"/>
        <v>12340.831072341998</v>
      </c>
      <c r="W7">
        <f t="shared" si="7"/>
        <v>-12367.747057022538</v>
      </c>
    </row>
    <row r="8" spans="1:23" x14ac:dyDescent="0.35">
      <c r="A8" s="25" t="s">
        <v>392</v>
      </c>
      <c r="B8" s="25">
        <v>58061</v>
      </c>
      <c r="C8" s="25">
        <v>58044</v>
      </c>
      <c r="D8" s="25">
        <v>65499</v>
      </c>
      <c r="E8" s="25">
        <v>66769</v>
      </c>
      <c r="F8" s="25">
        <v>67204</v>
      </c>
      <c r="G8" s="25">
        <v>70816</v>
      </c>
      <c r="H8" s="25">
        <v>70339</v>
      </c>
      <c r="I8" s="25">
        <v>75838</v>
      </c>
      <c r="L8" s="25" t="s">
        <v>392</v>
      </c>
      <c r="M8">
        <f t="shared" si="0"/>
        <v>12838.735784429708</v>
      </c>
      <c r="N8">
        <f t="shared" si="1"/>
        <v>-12559.80317695249</v>
      </c>
      <c r="O8" s="25" t="s">
        <v>392</v>
      </c>
      <c r="P8">
        <f t="shared" si="2"/>
        <v>13703.035007081755</v>
      </c>
      <c r="Q8">
        <f t="shared" si="3"/>
        <v>-13423.899603730682</v>
      </c>
      <c r="R8" s="25" t="s">
        <v>392</v>
      </c>
      <c r="S8">
        <f t="shared" si="4"/>
        <v>13349.012192166661</v>
      </c>
      <c r="T8">
        <f t="shared" si="5"/>
        <v>-13393.70486792781</v>
      </c>
      <c r="U8" s="25" t="s">
        <v>392</v>
      </c>
      <c r="V8">
        <f t="shared" si="6"/>
        <v>13680.504906108079</v>
      </c>
      <c r="W8">
        <f t="shared" si="7"/>
        <v>-13903.723707537432</v>
      </c>
    </row>
    <row r="9" spans="1:23" x14ac:dyDescent="0.35">
      <c r="A9" s="25" t="s">
        <v>393</v>
      </c>
      <c r="B9" s="25">
        <v>40979</v>
      </c>
      <c r="C9" s="25">
        <v>43024</v>
      </c>
      <c r="D9" s="25">
        <v>56318</v>
      </c>
      <c r="E9" s="25">
        <v>57438</v>
      </c>
      <c r="F9" s="25">
        <v>64690</v>
      </c>
      <c r="G9" s="25">
        <v>66589</v>
      </c>
      <c r="H9" s="25">
        <v>66042</v>
      </c>
      <c r="I9" s="25">
        <v>70544</v>
      </c>
      <c r="L9" s="25" t="s">
        <v>393</v>
      </c>
      <c r="M9">
        <f t="shared" si="0"/>
        <v>9061.4793701476883</v>
      </c>
      <c r="N9">
        <f t="shared" si="1"/>
        <v>-9309.7128365585395</v>
      </c>
      <c r="O9" s="25" t="s">
        <v>393</v>
      </c>
      <c r="P9">
        <f t="shared" si="2"/>
        <v>11782.279508524254</v>
      </c>
      <c r="Q9">
        <f t="shared" si="3"/>
        <v>-11547.90315025061</v>
      </c>
      <c r="R9" s="25" t="s">
        <v>393</v>
      </c>
      <c r="S9">
        <f t="shared" si="4"/>
        <v>12849.645835236912</v>
      </c>
      <c r="T9">
        <f t="shared" si="5"/>
        <v>-12594.235955863716</v>
      </c>
      <c r="U9" s="25" t="s">
        <v>393</v>
      </c>
      <c r="V9">
        <f t="shared" si="6"/>
        <v>12844.764711030721</v>
      </c>
      <c r="W9">
        <f t="shared" si="7"/>
        <v>-12933.150732146425</v>
      </c>
    </row>
    <row r="10" spans="1:23" x14ac:dyDescent="0.35">
      <c r="A10" s="25" t="s">
        <v>394</v>
      </c>
      <c r="B10" s="25">
        <v>27379</v>
      </c>
      <c r="C10" s="25">
        <v>31825</v>
      </c>
      <c r="D10" s="25">
        <v>37677</v>
      </c>
      <c r="E10" s="25">
        <v>41421</v>
      </c>
      <c r="F10" s="25">
        <v>53066</v>
      </c>
      <c r="G10" s="25">
        <v>56070</v>
      </c>
      <c r="H10" s="25">
        <v>61209</v>
      </c>
      <c r="I10" s="25">
        <v>64973</v>
      </c>
      <c r="L10" s="25" t="s">
        <v>394</v>
      </c>
      <c r="M10">
        <f t="shared" si="0"/>
        <v>6054.180035512667</v>
      </c>
      <c r="N10">
        <f t="shared" si="1"/>
        <v>-6886.4264369532248</v>
      </c>
      <c r="O10" s="25" t="s">
        <v>394</v>
      </c>
      <c r="P10">
        <f t="shared" si="2"/>
        <v>7882.398967340253</v>
      </c>
      <c r="Q10">
        <f t="shared" si="3"/>
        <v>-8327.6871824668415</v>
      </c>
      <c r="R10" s="25" t="s">
        <v>394</v>
      </c>
      <c r="S10">
        <f t="shared" si="4"/>
        <v>10540.721995558541</v>
      </c>
      <c r="T10">
        <f t="shared" si="5"/>
        <v>-10604.736668898448</v>
      </c>
      <c r="U10" s="25" t="s">
        <v>394</v>
      </c>
      <c r="V10">
        <f t="shared" si="6"/>
        <v>11904.775797181785</v>
      </c>
      <c r="W10">
        <f t="shared" si="7"/>
        <v>-11911.794093328273</v>
      </c>
    </row>
    <row r="11" spans="1:23" x14ac:dyDescent="0.35">
      <c r="A11" s="25" t="s">
        <v>395</v>
      </c>
      <c r="B11" s="25">
        <v>17374</v>
      </c>
      <c r="C11" s="25">
        <v>22808</v>
      </c>
      <c r="D11" s="25">
        <v>21594</v>
      </c>
      <c r="E11" s="25">
        <v>27488</v>
      </c>
      <c r="F11" s="25">
        <v>31814</v>
      </c>
      <c r="G11" s="25">
        <v>37334</v>
      </c>
      <c r="H11" s="25">
        <v>45608</v>
      </c>
      <c r="I11" s="25">
        <v>51062</v>
      </c>
      <c r="L11" s="25" t="s">
        <v>395</v>
      </c>
      <c r="M11">
        <f t="shared" si="0"/>
        <v>3841.8248999962407</v>
      </c>
      <c r="N11">
        <f t="shared" si="1"/>
        <v>-4935.2903118312379</v>
      </c>
      <c r="O11" s="25" t="s">
        <v>395</v>
      </c>
      <c r="P11">
        <f t="shared" si="2"/>
        <v>4517.6771850398227</v>
      </c>
      <c r="Q11">
        <f t="shared" si="3"/>
        <v>-5526.4591697846154</v>
      </c>
      <c r="R11" s="25" t="s">
        <v>395</v>
      </c>
      <c r="S11">
        <f t="shared" si="4"/>
        <v>6319.348162037827</v>
      </c>
      <c r="T11">
        <f t="shared" si="5"/>
        <v>-7061.124287438106</v>
      </c>
      <c r="U11" s="25" t="s">
        <v>395</v>
      </c>
      <c r="V11">
        <f t="shared" si="6"/>
        <v>8870.476801742665</v>
      </c>
      <c r="W11">
        <f t="shared" si="7"/>
        <v>-9361.427515945521</v>
      </c>
    </row>
    <row r="12" spans="1:23" x14ac:dyDescent="0.35">
      <c r="A12" s="25" t="s">
        <v>396</v>
      </c>
      <c r="B12" s="25">
        <v>6389</v>
      </c>
      <c r="C12" s="25">
        <v>9933</v>
      </c>
      <c r="D12" s="25">
        <v>10471</v>
      </c>
      <c r="E12" s="25">
        <v>17193</v>
      </c>
      <c r="F12" s="25">
        <v>15665</v>
      </c>
      <c r="G12" s="25">
        <v>24607</v>
      </c>
      <c r="H12" s="25">
        <v>26567</v>
      </c>
      <c r="I12" s="25">
        <v>36957</v>
      </c>
      <c r="L12" s="25" t="s">
        <v>396</v>
      </c>
      <c r="M12">
        <f t="shared" si="0"/>
        <v>1412.7673124252321</v>
      </c>
      <c r="N12">
        <f t="shared" si="1"/>
        <v>-2149.3440313670503</v>
      </c>
      <c r="O12" s="25" t="s">
        <v>396</v>
      </c>
      <c r="P12">
        <f t="shared" si="2"/>
        <v>2190.6361861883852</v>
      </c>
      <c r="Q12">
        <f t="shared" si="3"/>
        <v>-3456.650629587707</v>
      </c>
      <c r="R12" s="25" t="s">
        <v>396</v>
      </c>
      <c r="S12">
        <f t="shared" si="4"/>
        <v>3111.6046067241646</v>
      </c>
      <c r="T12">
        <f t="shared" si="5"/>
        <v>-4654.0173927516335</v>
      </c>
      <c r="U12" s="25" t="s">
        <v>396</v>
      </c>
      <c r="V12">
        <f t="shared" si="6"/>
        <v>5167.1188649337264</v>
      </c>
      <c r="W12">
        <f t="shared" si="7"/>
        <v>-6775.4940407112645</v>
      </c>
    </row>
    <row r="13" spans="1:23" x14ac:dyDescent="0.35">
      <c r="A13" s="25"/>
      <c r="B13" s="25">
        <v>452233</v>
      </c>
      <c r="C13" s="25">
        <v>462141</v>
      </c>
      <c r="D13" s="25">
        <v>477989</v>
      </c>
      <c r="E13" s="25">
        <v>497389</v>
      </c>
      <c r="F13" s="25">
        <v>503438</v>
      </c>
      <c r="G13" s="25">
        <v>528726</v>
      </c>
      <c r="H13" s="25">
        <v>514155</v>
      </c>
      <c r="I13" s="25">
        <v>545451</v>
      </c>
    </row>
    <row r="15" spans="1:23" x14ac:dyDescent="0.35">
      <c r="A15" s="1"/>
      <c r="B15" s="1" t="s">
        <v>405</v>
      </c>
      <c r="C15" t="s">
        <v>399</v>
      </c>
      <c r="D15" t="s">
        <v>400</v>
      </c>
      <c r="E15" t="s">
        <v>401</v>
      </c>
      <c r="F15" t="s">
        <v>402</v>
      </c>
    </row>
    <row r="16" spans="1:23" x14ac:dyDescent="0.35">
      <c r="A16" s="4" t="s">
        <v>33</v>
      </c>
      <c r="B16" s="24">
        <v>1032164</v>
      </c>
      <c r="C16" s="24">
        <v>218556</v>
      </c>
      <c r="D16" s="24">
        <v>40272</v>
      </c>
      <c r="E16" s="2">
        <f t="shared" ref="E16:E48" si="8">C16/B16</f>
        <v>0.21174542030142496</v>
      </c>
      <c r="F16" s="2">
        <f t="shared" ref="F16:F48" si="9">D16/C16</f>
        <v>0.18426398726184592</v>
      </c>
    </row>
    <row r="17" spans="1:6" x14ac:dyDescent="0.35">
      <c r="A17" s="3" t="s">
        <v>212</v>
      </c>
      <c r="B17">
        <v>56797</v>
      </c>
      <c r="C17">
        <v>12359</v>
      </c>
      <c r="D17">
        <v>2281</v>
      </c>
      <c r="E17" s="2">
        <f t="shared" si="8"/>
        <v>0.21759952110146663</v>
      </c>
      <c r="F17" s="2">
        <f t="shared" si="9"/>
        <v>0.18456185775548184</v>
      </c>
    </row>
    <row r="18" spans="1:6" x14ac:dyDescent="0.35">
      <c r="A18" s="3" t="s">
        <v>192</v>
      </c>
      <c r="B18">
        <v>25515</v>
      </c>
      <c r="C18">
        <v>6312</v>
      </c>
      <c r="D18">
        <v>1173</v>
      </c>
      <c r="E18" s="2">
        <f t="shared" si="8"/>
        <v>0.24738389182833628</v>
      </c>
      <c r="F18" s="2">
        <f t="shared" si="9"/>
        <v>0.18583650190114068</v>
      </c>
    </row>
    <row r="19" spans="1:6" x14ac:dyDescent="0.35">
      <c r="A19" s="3" t="s">
        <v>211</v>
      </c>
      <c r="B19">
        <v>12647</v>
      </c>
      <c r="C19">
        <v>2958</v>
      </c>
      <c r="D19">
        <v>654</v>
      </c>
      <c r="E19" s="2">
        <f t="shared" si="8"/>
        <v>0.23388945995097651</v>
      </c>
      <c r="F19" s="2">
        <f t="shared" si="9"/>
        <v>0.22109533468559839</v>
      </c>
    </row>
    <row r="20" spans="1:6" x14ac:dyDescent="0.35">
      <c r="A20" s="3" t="s">
        <v>213</v>
      </c>
      <c r="B20">
        <v>26558</v>
      </c>
      <c r="C20">
        <v>5568</v>
      </c>
      <c r="D20">
        <v>937</v>
      </c>
      <c r="E20" s="2">
        <f t="shared" si="8"/>
        <v>0.2096543414413736</v>
      </c>
      <c r="F20" s="2">
        <f t="shared" si="9"/>
        <v>0.16828304597701149</v>
      </c>
    </row>
    <row r="21" spans="1:6" x14ac:dyDescent="0.35">
      <c r="A21" s="3" t="s">
        <v>193</v>
      </c>
      <c r="B21">
        <v>18068</v>
      </c>
      <c r="C21">
        <v>5086</v>
      </c>
      <c r="D21">
        <v>965</v>
      </c>
      <c r="E21" s="2">
        <f t="shared" si="8"/>
        <v>0.28149214080141688</v>
      </c>
      <c r="F21" s="2">
        <f t="shared" si="9"/>
        <v>0.18973653165552498</v>
      </c>
    </row>
    <row r="22" spans="1:6" x14ac:dyDescent="0.35">
      <c r="A22" s="3" t="s">
        <v>214</v>
      </c>
      <c r="B22">
        <v>18211</v>
      </c>
      <c r="C22">
        <v>4841</v>
      </c>
      <c r="D22">
        <v>896</v>
      </c>
      <c r="E22" s="2">
        <f t="shared" si="8"/>
        <v>0.26582834550546375</v>
      </c>
      <c r="F22" s="2">
        <f t="shared" si="9"/>
        <v>0.1850857260896509</v>
      </c>
    </row>
    <row r="23" spans="1:6" x14ac:dyDescent="0.35">
      <c r="A23" s="3" t="s">
        <v>194</v>
      </c>
      <c r="B23">
        <v>7873</v>
      </c>
      <c r="C23">
        <v>1665</v>
      </c>
      <c r="D23">
        <v>301</v>
      </c>
      <c r="E23" s="2">
        <f t="shared" si="8"/>
        <v>0.21148228121427665</v>
      </c>
      <c r="F23" s="2">
        <f t="shared" si="9"/>
        <v>0.18078078078078078</v>
      </c>
    </row>
    <row r="24" spans="1:6" x14ac:dyDescent="0.35">
      <c r="A24" s="3" t="s">
        <v>215</v>
      </c>
      <c r="B24">
        <v>8387</v>
      </c>
      <c r="C24">
        <v>1951</v>
      </c>
      <c r="D24">
        <v>371</v>
      </c>
      <c r="E24" s="2">
        <f t="shared" si="8"/>
        <v>0.23262191486824849</v>
      </c>
      <c r="F24" s="2">
        <f t="shared" si="9"/>
        <v>0.19015889287544849</v>
      </c>
    </row>
    <row r="25" spans="1:6" x14ac:dyDescent="0.35">
      <c r="A25" s="3" t="s">
        <v>195</v>
      </c>
      <c r="B25">
        <v>25488</v>
      </c>
      <c r="C25">
        <v>6128</v>
      </c>
      <c r="D25">
        <v>1088</v>
      </c>
      <c r="E25" s="2">
        <f t="shared" si="8"/>
        <v>0.24042686754551162</v>
      </c>
      <c r="F25" s="2">
        <f t="shared" si="9"/>
        <v>0.17754569190600522</v>
      </c>
    </row>
    <row r="26" spans="1:6" x14ac:dyDescent="0.35">
      <c r="A26" s="3" t="s">
        <v>196</v>
      </c>
      <c r="B26">
        <v>12568</v>
      </c>
      <c r="C26">
        <v>2933</v>
      </c>
      <c r="D26">
        <v>621</v>
      </c>
      <c r="E26" s="2">
        <f t="shared" si="8"/>
        <v>0.23337046467218334</v>
      </c>
      <c r="F26" s="2">
        <f t="shared" si="9"/>
        <v>0.21172860552335493</v>
      </c>
    </row>
    <row r="27" spans="1:6" x14ac:dyDescent="0.35">
      <c r="A27" s="3" t="s">
        <v>197</v>
      </c>
      <c r="B27">
        <v>15076</v>
      </c>
      <c r="C27">
        <v>4058</v>
      </c>
      <c r="D27">
        <v>819</v>
      </c>
      <c r="E27" s="2">
        <f t="shared" si="8"/>
        <v>0.26916954099230567</v>
      </c>
      <c r="F27" s="2">
        <f t="shared" si="9"/>
        <v>0.20182355840315427</v>
      </c>
    </row>
    <row r="28" spans="1:6" x14ac:dyDescent="0.35">
      <c r="A28" s="3" t="s">
        <v>198</v>
      </c>
      <c r="B28">
        <v>41884</v>
      </c>
      <c r="C28">
        <v>8373</v>
      </c>
      <c r="D28">
        <v>1499</v>
      </c>
      <c r="E28" s="2">
        <f t="shared" si="8"/>
        <v>0.19990927323082799</v>
      </c>
      <c r="F28" s="2">
        <f t="shared" si="9"/>
        <v>0.17902782754090529</v>
      </c>
    </row>
    <row r="29" spans="1:6" x14ac:dyDescent="0.35">
      <c r="A29" s="3" t="s">
        <v>199</v>
      </c>
      <c r="B29">
        <v>24785</v>
      </c>
      <c r="C29">
        <v>6034</v>
      </c>
      <c r="D29">
        <v>1151</v>
      </c>
      <c r="E29" s="2">
        <f t="shared" si="8"/>
        <v>0.24345370183578777</v>
      </c>
      <c r="F29" s="2">
        <f t="shared" si="9"/>
        <v>0.19075240304938682</v>
      </c>
    </row>
    <row r="30" spans="1:6" x14ac:dyDescent="0.35">
      <c r="A30" s="3" t="s">
        <v>216</v>
      </c>
      <c r="B30">
        <v>11109</v>
      </c>
      <c r="C30">
        <v>2419</v>
      </c>
      <c r="D30">
        <v>444</v>
      </c>
      <c r="E30" s="2">
        <f t="shared" si="8"/>
        <v>0.21775137276082457</v>
      </c>
      <c r="F30" s="2">
        <f t="shared" si="9"/>
        <v>0.18354692021496485</v>
      </c>
    </row>
    <row r="31" spans="1:6" x14ac:dyDescent="0.35">
      <c r="A31" s="3" t="s">
        <v>217</v>
      </c>
      <c r="B31">
        <v>7468</v>
      </c>
      <c r="C31">
        <v>1916</v>
      </c>
      <c r="D31">
        <v>365</v>
      </c>
      <c r="E31" s="2">
        <f t="shared" si="8"/>
        <v>0.25656132833422601</v>
      </c>
      <c r="F31" s="2">
        <f t="shared" si="9"/>
        <v>0.19050104384133612</v>
      </c>
    </row>
    <row r="32" spans="1:6" x14ac:dyDescent="0.35">
      <c r="A32" s="3" t="s">
        <v>218</v>
      </c>
      <c r="B32">
        <v>9916</v>
      </c>
      <c r="C32">
        <v>2385</v>
      </c>
      <c r="D32">
        <v>456</v>
      </c>
      <c r="E32" s="2">
        <f t="shared" si="8"/>
        <v>0.24052037111738606</v>
      </c>
      <c r="F32" s="2">
        <f t="shared" si="9"/>
        <v>0.19119496855345913</v>
      </c>
    </row>
    <row r="33" spans="1:6" x14ac:dyDescent="0.35">
      <c r="A33" s="3" t="s">
        <v>200</v>
      </c>
      <c r="B33">
        <v>6319</v>
      </c>
      <c r="C33">
        <v>1754</v>
      </c>
      <c r="D33">
        <v>355</v>
      </c>
      <c r="E33" s="2">
        <f t="shared" si="8"/>
        <v>0.27757556575407499</v>
      </c>
      <c r="F33" s="2">
        <f t="shared" si="9"/>
        <v>0.20239452679589509</v>
      </c>
    </row>
    <row r="34" spans="1:6" x14ac:dyDescent="0.35">
      <c r="A34" s="3" t="s">
        <v>201</v>
      </c>
      <c r="B34">
        <v>34151</v>
      </c>
      <c r="C34">
        <v>8010</v>
      </c>
      <c r="D34">
        <v>1594</v>
      </c>
      <c r="E34" s="2">
        <f t="shared" si="8"/>
        <v>0.2345465725747416</v>
      </c>
      <c r="F34" s="2">
        <f t="shared" si="9"/>
        <v>0.19900124843945069</v>
      </c>
    </row>
    <row r="35" spans="1:6" x14ac:dyDescent="0.35">
      <c r="A35" s="3" t="s">
        <v>202</v>
      </c>
      <c r="B35">
        <v>85373</v>
      </c>
      <c r="C35">
        <v>14668</v>
      </c>
      <c r="D35">
        <v>2359</v>
      </c>
      <c r="E35" s="2">
        <f t="shared" si="8"/>
        <v>0.17181075984210464</v>
      </c>
      <c r="F35" s="2">
        <f t="shared" si="9"/>
        <v>0.16082628851922554</v>
      </c>
    </row>
    <row r="36" spans="1:6" x14ac:dyDescent="0.35">
      <c r="A36" s="3" t="s">
        <v>203</v>
      </c>
      <c r="B36">
        <v>7269</v>
      </c>
      <c r="C36">
        <v>1635</v>
      </c>
      <c r="D36">
        <v>304</v>
      </c>
      <c r="E36" s="2">
        <f t="shared" si="8"/>
        <v>0.22492777548493603</v>
      </c>
      <c r="F36" s="2">
        <f t="shared" si="9"/>
        <v>0.18593272171253822</v>
      </c>
    </row>
    <row r="37" spans="1:6" x14ac:dyDescent="0.35">
      <c r="A37" s="3" t="s">
        <v>204</v>
      </c>
      <c r="B37">
        <v>26617</v>
      </c>
      <c r="C37">
        <v>6587</v>
      </c>
      <c r="D37">
        <v>1368</v>
      </c>
      <c r="E37" s="2">
        <f t="shared" si="8"/>
        <v>0.24747341924334071</v>
      </c>
      <c r="F37" s="2">
        <f t="shared" si="9"/>
        <v>0.20768179747988463</v>
      </c>
    </row>
    <row r="38" spans="1:6" x14ac:dyDescent="0.35">
      <c r="A38" s="3" t="s">
        <v>205</v>
      </c>
      <c r="B38">
        <v>30712</v>
      </c>
      <c r="C38">
        <v>5576</v>
      </c>
      <c r="D38">
        <v>950</v>
      </c>
      <c r="E38" s="2">
        <f t="shared" si="8"/>
        <v>0.18155769731700963</v>
      </c>
      <c r="F38" s="2">
        <f t="shared" si="9"/>
        <v>0.17037302725968437</v>
      </c>
    </row>
    <row r="39" spans="1:6" x14ac:dyDescent="0.35">
      <c r="A39" s="3" t="s">
        <v>219</v>
      </c>
      <c r="B39">
        <v>12103</v>
      </c>
      <c r="C39">
        <v>3019</v>
      </c>
      <c r="D39">
        <v>628</v>
      </c>
      <c r="E39" s="2">
        <f t="shared" si="8"/>
        <v>0.249442287036272</v>
      </c>
      <c r="F39" s="2">
        <f t="shared" si="9"/>
        <v>0.20801589930440542</v>
      </c>
    </row>
    <row r="40" spans="1:6" x14ac:dyDescent="0.35">
      <c r="A40" s="3" t="s">
        <v>220</v>
      </c>
      <c r="B40">
        <v>11002</v>
      </c>
      <c r="C40">
        <v>2359</v>
      </c>
      <c r="D40">
        <v>369</v>
      </c>
      <c r="E40" s="2">
        <f t="shared" si="8"/>
        <v>0.21441556080712598</v>
      </c>
      <c r="F40" s="2">
        <f t="shared" si="9"/>
        <v>0.15642221280203475</v>
      </c>
    </row>
    <row r="41" spans="1:6" x14ac:dyDescent="0.35">
      <c r="A41" s="3" t="s">
        <v>206</v>
      </c>
      <c r="B41">
        <v>12660</v>
      </c>
      <c r="C41">
        <v>3373</v>
      </c>
      <c r="D41">
        <v>699</v>
      </c>
      <c r="E41" s="2">
        <f t="shared" si="8"/>
        <v>0.26642969984202214</v>
      </c>
      <c r="F41" s="2">
        <f t="shared" si="9"/>
        <v>0.20723391639490069</v>
      </c>
    </row>
    <row r="42" spans="1:6" x14ac:dyDescent="0.35">
      <c r="A42" s="3" t="s">
        <v>191</v>
      </c>
      <c r="B42">
        <v>309696</v>
      </c>
      <c r="C42">
        <v>57510</v>
      </c>
      <c r="D42">
        <v>10387</v>
      </c>
      <c r="E42" s="2">
        <f t="shared" si="8"/>
        <v>0.18569823310601363</v>
      </c>
      <c r="F42" s="2">
        <f t="shared" si="9"/>
        <v>0.18061206746652755</v>
      </c>
    </row>
    <row r="43" spans="1:6" x14ac:dyDescent="0.35">
      <c r="A43" s="3" t="s">
        <v>207</v>
      </c>
      <c r="B43">
        <v>15744</v>
      </c>
      <c r="C43">
        <v>4306</v>
      </c>
      <c r="D43">
        <v>828</v>
      </c>
      <c r="E43" s="2">
        <f t="shared" si="8"/>
        <v>0.2735010162601626</v>
      </c>
      <c r="F43" s="2">
        <f t="shared" si="9"/>
        <v>0.19228982814677195</v>
      </c>
    </row>
    <row r="44" spans="1:6" x14ac:dyDescent="0.35">
      <c r="A44" s="3" t="s">
        <v>208</v>
      </c>
      <c r="B44">
        <v>9937</v>
      </c>
      <c r="C44">
        <v>2549</v>
      </c>
      <c r="D44">
        <v>528</v>
      </c>
      <c r="E44" s="2">
        <f t="shared" si="8"/>
        <v>0.25651605112206904</v>
      </c>
      <c r="F44" s="2">
        <f t="shared" si="9"/>
        <v>0.20714005492349941</v>
      </c>
    </row>
    <row r="45" spans="1:6" x14ac:dyDescent="0.35">
      <c r="A45" s="3" t="s">
        <v>221</v>
      </c>
      <c r="B45">
        <v>19260</v>
      </c>
      <c r="C45">
        <v>5016</v>
      </c>
      <c r="D45">
        <v>1030</v>
      </c>
      <c r="E45" s="2">
        <f t="shared" si="8"/>
        <v>0.26043613707165109</v>
      </c>
      <c r="F45" s="2">
        <f t="shared" si="9"/>
        <v>0.20534290271132377</v>
      </c>
    </row>
    <row r="46" spans="1:6" x14ac:dyDescent="0.35">
      <c r="A46" s="3" t="s">
        <v>222</v>
      </c>
      <c r="B46">
        <v>35554</v>
      </c>
      <c r="C46">
        <v>8403</v>
      </c>
      <c r="D46">
        <v>1575</v>
      </c>
      <c r="E46" s="2">
        <f t="shared" si="8"/>
        <v>0.2363447150812848</v>
      </c>
      <c r="F46" s="2">
        <f t="shared" si="9"/>
        <v>0.18743305962156373</v>
      </c>
    </row>
    <row r="47" spans="1:6" x14ac:dyDescent="0.35">
      <c r="A47" s="3" t="s">
        <v>209</v>
      </c>
      <c r="B47">
        <v>32742</v>
      </c>
      <c r="C47">
        <v>6412</v>
      </c>
      <c r="D47">
        <v>1089</v>
      </c>
      <c r="E47" s="2">
        <f t="shared" si="8"/>
        <v>0.19583409687862685</v>
      </c>
      <c r="F47" s="2">
        <f t="shared" si="9"/>
        <v>0.16983780411728011</v>
      </c>
    </row>
    <row r="48" spans="1:6" x14ac:dyDescent="0.35">
      <c r="A48" s="3" t="s">
        <v>210</v>
      </c>
      <c r="B48">
        <v>60675</v>
      </c>
      <c r="C48">
        <v>12393</v>
      </c>
      <c r="D48">
        <v>2188</v>
      </c>
      <c r="E48" s="2">
        <f t="shared" si="8"/>
        <v>0.20425216316440051</v>
      </c>
      <c r="F48" s="2">
        <f t="shared" si="9"/>
        <v>0.1765512789477931</v>
      </c>
    </row>
  </sheetData>
  <mergeCells count="8">
    <mergeCell ref="M2:N2"/>
    <mergeCell ref="P2:Q2"/>
    <mergeCell ref="S2:T2"/>
    <mergeCell ref="V2:W2"/>
    <mergeCell ref="B2:C2"/>
    <mergeCell ref="D2:E2"/>
    <mergeCell ref="F2:G2"/>
    <mergeCell ref="H2:I2"/>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CD5F1-2103-7A41-9AFF-AA0FA9D03021}">
  <dimension ref="A1:W33"/>
  <sheetViews>
    <sheetView topLeftCell="AI1" workbookViewId="0">
      <selection activeCell="U2" sqref="U2:W12"/>
    </sheetView>
  </sheetViews>
  <sheetFormatPr baseColWidth="10" defaultRowHeight="14.5" x14ac:dyDescent="0.35"/>
  <sheetData>
    <row r="1" spans="1:23" x14ac:dyDescent="0.35">
      <c r="A1" s="29" t="s">
        <v>29</v>
      </c>
      <c r="B1" s="29"/>
      <c r="C1" s="29"/>
      <c r="D1" s="29"/>
      <c r="E1" s="29"/>
      <c r="F1" s="29"/>
      <c r="G1" s="29"/>
      <c r="H1" s="29"/>
      <c r="I1" s="29"/>
      <c r="J1" s="29"/>
      <c r="K1" s="29"/>
      <c r="L1" s="29"/>
      <c r="M1" s="29"/>
      <c r="N1" s="29"/>
      <c r="O1" s="29"/>
      <c r="P1" s="29"/>
      <c r="Q1" s="29"/>
      <c r="R1" s="29"/>
      <c r="S1" s="29"/>
      <c r="T1" s="29"/>
      <c r="U1" s="29"/>
      <c r="V1" s="29"/>
      <c r="W1" s="29"/>
    </row>
    <row r="2" spans="1:23" x14ac:dyDescent="0.35">
      <c r="A2" s="25"/>
      <c r="B2" s="36">
        <v>2004</v>
      </c>
      <c r="C2" s="36"/>
      <c r="D2" s="36">
        <v>2014</v>
      </c>
      <c r="E2" s="36"/>
      <c r="F2" s="36">
        <v>2024</v>
      </c>
      <c r="G2" s="36"/>
      <c r="H2" s="36">
        <v>2034</v>
      </c>
      <c r="I2" s="36"/>
      <c r="J2" s="25"/>
      <c r="K2" s="25"/>
      <c r="L2" s="25"/>
      <c r="M2" s="36">
        <v>2004</v>
      </c>
      <c r="N2" s="36"/>
      <c r="O2" s="26"/>
      <c r="P2" s="36">
        <v>2014</v>
      </c>
      <c r="Q2" s="36"/>
      <c r="R2" s="26"/>
      <c r="S2" s="36">
        <v>2024</v>
      </c>
      <c r="T2" s="36"/>
      <c r="U2" s="26"/>
      <c r="V2" s="36">
        <v>2034</v>
      </c>
      <c r="W2" s="36"/>
    </row>
    <row r="3" spans="1:23" x14ac:dyDescent="0.35">
      <c r="A3" s="25"/>
      <c r="B3" s="25" t="s">
        <v>386</v>
      </c>
      <c r="C3" s="25" t="s">
        <v>387</v>
      </c>
      <c r="D3" s="25" t="s">
        <v>386</v>
      </c>
      <c r="E3" s="25" t="s">
        <v>387</v>
      </c>
      <c r="F3" s="25" t="s">
        <v>386</v>
      </c>
      <c r="G3" s="25" t="s">
        <v>387</v>
      </c>
      <c r="H3" s="25" t="s">
        <v>386</v>
      </c>
      <c r="I3" s="25" t="s">
        <v>387</v>
      </c>
      <c r="J3" s="25"/>
      <c r="K3" s="25"/>
      <c r="L3" s="25"/>
      <c r="M3" s="25" t="s">
        <v>386</v>
      </c>
      <c r="N3" s="25" t="s">
        <v>387</v>
      </c>
      <c r="O3" s="25"/>
      <c r="P3" s="25" t="s">
        <v>386</v>
      </c>
      <c r="Q3" s="25" t="s">
        <v>387</v>
      </c>
      <c r="R3" s="25"/>
      <c r="S3" s="25" t="s">
        <v>386</v>
      </c>
      <c r="T3" s="25" t="s">
        <v>387</v>
      </c>
      <c r="U3" s="25"/>
      <c r="V3" s="25" t="s">
        <v>386</v>
      </c>
      <c r="W3" s="25" t="s">
        <v>387</v>
      </c>
    </row>
    <row r="4" spans="1:23" x14ac:dyDescent="0.35">
      <c r="A4" s="25" t="s">
        <v>388</v>
      </c>
      <c r="B4" s="25">
        <v>54261</v>
      </c>
      <c r="C4" s="25">
        <v>52728</v>
      </c>
      <c r="D4" s="25">
        <v>56171</v>
      </c>
      <c r="E4" s="25">
        <v>54247</v>
      </c>
      <c r="F4" s="25">
        <v>54432</v>
      </c>
      <c r="G4" s="25">
        <v>52530</v>
      </c>
      <c r="H4" s="25">
        <v>52859</v>
      </c>
      <c r="I4" s="25">
        <v>51040</v>
      </c>
      <c r="J4" s="25"/>
      <c r="K4" s="25"/>
      <c r="L4" s="25" t="s">
        <v>388</v>
      </c>
      <c r="M4" s="25">
        <v>17036.153300000002</v>
      </c>
      <c r="N4" s="25">
        <v>-16088.067999999999</v>
      </c>
      <c r="O4" s="25" t="s">
        <v>388</v>
      </c>
      <c r="P4" s="25">
        <v>15152.316199999999</v>
      </c>
      <c r="Q4" s="25">
        <v>-14100.275</v>
      </c>
      <c r="R4" s="25" t="s">
        <v>388</v>
      </c>
      <c r="S4" s="25">
        <v>12651.3081</v>
      </c>
      <c r="T4" s="25">
        <v>-11698.837</v>
      </c>
      <c r="U4" s="25" t="s">
        <v>388</v>
      </c>
      <c r="V4" s="25">
        <v>11128.936799999999</v>
      </c>
      <c r="W4" s="25">
        <v>-10251.281000000001</v>
      </c>
    </row>
    <row r="5" spans="1:23" x14ac:dyDescent="0.35">
      <c r="A5" s="25" t="s">
        <v>389</v>
      </c>
      <c r="B5" s="25">
        <v>60207</v>
      </c>
      <c r="C5" s="25">
        <v>59227</v>
      </c>
      <c r="D5" s="25">
        <v>57829</v>
      </c>
      <c r="E5" s="25">
        <v>56408</v>
      </c>
      <c r="F5" s="25">
        <v>61266</v>
      </c>
      <c r="G5" s="25">
        <v>59440</v>
      </c>
      <c r="H5" s="25">
        <v>58651</v>
      </c>
      <c r="I5" s="25">
        <v>56743</v>
      </c>
      <c r="J5" s="25"/>
      <c r="K5" s="25"/>
      <c r="L5" s="25" t="s">
        <v>389</v>
      </c>
      <c r="M5" s="25">
        <v>18903</v>
      </c>
      <c r="N5" s="25">
        <v>-18071.006000000001</v>
      </c>
      <c r="O5" s="25" t="s">
        <v>389</v>
      </c>
      <c r="P5" s="25">
        <v>15599.567300000001</v>
      </c>
      <c r="Q5" s="25">
        <v>-14661.977999999999</v>
      </c>
      <c r="R5" s="25" t="s">
        <v>389</v>
      </c>
      <c r="S5" s="25">
        <v>14239.694299999999</v>
      </c>
      <c r="T5" s="25">
        <v>-13237.746999999999</v>
      </c>
      <c r="U5" s="25" t="s">
        <v>389</v>
      </c>
      <c r="V5" s="25">
        <v>12348.3848</v>
      </c>
      <c r="W5" s="25">
        <v>-11396.717000000001</v>
      </c>
    </row>
    <row r="6" spans="1:23" x14ac:dyDescent="0.35">
      <c r="A6" s="25" t="s">
        <v>390</v>
      </c>
      <c r="B6" s="25">
        <v>49319</v>
      </c>
      <c r="C6" s="25">
        <v>49646</v>
      </c>
      <c r="D6" s="25">
        <v>59010</v>
      </c>
      <c r="E6" s="25">
        <v>59015</v>
      </c>
      <c r="F6" s="25">
        <v>60058</v>
      </c>
      <c r="G6" s="25">
        <v>58868</v>
      </c>
      <c r="H6" s="25">
        <v>61522</v>
      </c>
      <c r="I6" s="25">
        <v>59828</v>
      </c>
      <c r="J6" s="25"/>
      <c r="K6" s="25"/>
      <c r="L6" s="25" t="s">
        <v>390</v>
      </c>
      <c r="M6" s="25">
        <v>15484.5293</v>
      </c>
      <c r="N6" s="25">
        <v>-15147.706</v>
      </c>
      <c r="O6" s="25" t="s">
        <v>390</v>
      </c>
      <c r="P6" s="25">
        <v>15918.146000000001</v>
      </c>
      <c r="Q6" s="25">
        <v>-15339.608</v>
      </c>
      <c r="R6" s="25" t="s">
        <v>390</v>
      </c>
      <c r="S6" s="25">
        <v>13958.925999999999</v>
      </c>
      <c r="T6" s="25">
        <v>-13110.358</v>
      </c>
      <c r="U6" s="25" t="s">
        <v>390</v>
      </c>
      <c r="V6" s="25">
        <v>12952.845300000001</v>
      </c>
      <c r="W6" s="25">
        <v>-12016.333000000001</v>
      </c>
    </row>
    <row r="7" spans="1:23" x14ac:dyDescent="0.35">
      <c r="A7" s="25" t="s">
        <v>391</v>
      </c>
      <c r="B7" s="25">
        <v>48170</v>
      </c>
      <c r="C7" s="25">
        <v>49539</v>
      </c>
      <c r="D7" s="25">
        <v>52495</v>
      </c>
      <c r="E7" s="25">
        <v>53872</v>
      </c>
      <c r="F7" s="25">
        <v>65444</v>
      </c>
      <c r="G7" s="25">
        <v>66993</v>
      </c>
      <c r="H7" s="25">
        <v>63572</v>
      </c>
      <c r="I7" s="25">
        <v>63785</v>
      </c>
      <c r="J7" s="25"/>
      <c r="K7" s="25"/>
      <c r="L7" s="25" t="s">
        <v>391</v>
      </c>
      <c r="M7" s="25">
        <v>15123.7814</v>
      </c>
      <c r="N7" s="25">
        <v>-15115.058999999999</v>
      </c>
      <c r="O7" s="25" t="s">
        <v>391</v>
      </c>
      <c r="P7" s="25">
        <v>14160.7029</v>
      </c>
      <c r="Q7" s="25">
        <v>-14002.802</v>
      </c>
      <c r="R7" s="25" t="s">
        <v>391</v>
      </c>
      <c r="S7" s="25">
        <v>15210.762199999999</v>
      </c>
      <c r="T7" s="25">
        <v>-14919.859</v>
      </c>
      <c r="U7" s="25" t="s">
        <v>391</v>
      </c>
      <c r="V7" s="25">
        <v>13384.452499999999</v>
      </c>
      <c r="W7" s="25">
        <v>-12811.088</v>
      </c>
    </row>
    <row r="8" spans="1:23" x14ac:dyDescent="0.35">
      <c r="A8" s="25" t="s">
        <v>392</v>
      </c>
      <c r="B8" s="25">
        <v>41863</v>
      </c>
      <c r="C8" s="25">
        <v>42876</v>
      </c>
      <c r="D8" s="25">
        <v>50453</v>
      </c>
      <c r="E8" s="25">
        <v>53043</v>
      </c>
      <c r="F8" s="25">
        <v>56761</v>
      </c>
      <c r="G8" s="25">
        <v>59554</v>
      </c>
      <c r="H8" s="25">
        <v>68145</v>
      </c>
      <c r="I8" s="25">
        <v>71205</v>
      </c>
      <c r="J8" s="25"/>
      <c r="K8" s="25"/>
      <c r="L8" s="25" t="s">
        <v>392</v>
      </c>
      <c r="M8" s="25">
        <v>13143.592699999999</v>
      </c>
      <c r="N8" s="25">
        <v>-13082.082</v>
      </c>
      <c r="O8" s="25" t="s">
        <v>392</v>
      </c>
      <c r="P8" s="25">
        <v>13609.8665</v>
      </c>
      <c r="Q8" s="25">
        <v>-13787.322</v>
      </c>
      <c r="R8" s="25" t="s">
        <v>392</v>
      </c>
      <c r="S8" s="25">
        <v>13192.623799999999</v>
      </c>
      <c r="T8" s="25">
        <v>-13263.136</v>
      </c>
      <c r="U8" s="25" t="s">
        <v>392</v>
      </c>
      <c r="V8" s="25">
        <v>14347.2521</v>
      </c>
      <c r="W8" s="25">
        <v>-14301.38</v>
      </c>
    </row>
    <row r="9" spans="1:23" x14ac:dyDescent="0.35">
      <c r="A9" s="25" t="s">
        <v>393</v>
      </c>
      <c r="B9" s="25">
        <v>28614</v>
      </c>
      <c r="C9" s="25">
        <v>30339</v>
      </c>
      <c r="D9" s="25">
        <v>42411</v>
      </c>
      <c r="E9" s="25">
        <v>44678</v>
      </c>
      <c r="F9" s="25">
        <v>52301</v>
      </c>
      <c r="G9" s="25">
        <v>55910</v>
      </c>
      <c r="H9" s="25">
        <v>57910</v>
      </c>
      <c r="I9" s="25">
        <v>61951</v>
      </c>
      <c r="J9" s="25"/>
      <c r="K9" s="25"/>
      <c r="L9" s="25" t="s">
        <v>393</v>
      </c>
      <c r="M9" s="25">
        <v>8983.8464100000001</v>
      </c>
      <c r="N9" s="25">
        <v>-9256.8634999999995</v>
      </c>
      <c r="O9" s="25" t="s">
        <v>393</v>
      </c>
      <c r="P9" s="25">
        <v>11440.509899999999</v>
      </c>
      <c r="Q9" s="25">
        <v>-11613.031000000001</v>
      </c>
      <c r="R9" s="25" t="s">
        <v>393</v>
      </c>
      <c r="S9" s="25">
        <v>12156.0123</v>
      </c>
      <c r="T9" s="25">
        <v>-12451.589</v>
      </c>
      <c r="U9" s="25" t="s">
        <v>393</v>
      </c>
      <c r="V9" s="25">
        <v>12192.3747</v>
      </c>
      <c r="W9" s="25">
        <v>-12442.733</v>
      </c>
    </row>
    <row r="10" spans="1:23" x14ac:dyDescent="0.35">
      <c r="A10" s="25" t="s">
        <v>394</v>
      </c>
      <c r="B10" s="25">
        <v>19297</v>
      </c>
      <c r="C10" s="25">
        <v>21730</v>
      </c>
      <c r="D10" s="25">
        <v>28139</v>
      </c>
      <c r="E10" s="25">
        <v>31303</v>
      </c>
      <c r="F10" s="25">
        <v>42211</v>
      </c>
      <c r="G10" s="25">
        <v>46358</v>
      </c>
      <c r="H10" s="25">
        <v>51607</v>
      </c>
      <c r="I10" s="25">
        <v>57081</v>
      </c>
      <c r="J10" s="25"/>
      <c r="K10" s="25"/>
      <c r="L10" s="25" t="s">
        <v>394</v>
      </c>
      <c r="M10" s="25">
        <v>6058.6175999999996</v>
      </c>
      <c r="N10" s="25">
        <v>-6630.1342999999997</v>
      </c>
      <c r="O10" s="25" t="s">
        <v>394</v>
      </c>
      <c r="P10" s="25">
        <v>7590.5899200000003</v>
      </c>
      <c r="Q10" s="25">
        <v>-8136.5033999999996</v>
      </c>
      <c r="R10" s="25" t="s">
        <v>394</v>
      </c>
      <c r="S10" s="25">
        <v>9810.8532799999994</v>
      </c>
      <c r="T10" s="25">
        <v>-10324.285</v>
      </c>
      <c r="U10" s="25" t="s">
        <v>394</v>
      </c>
      <c r="V10" s="25">
        <v>10865.340700000001</v>
      </c>
      <c r="W10" s="25">
        <v>-11464.603999999999</v>
      </c>
    </row>
    <row r="11" spans="1:23" x14ac:dyDescent="0.35">
      <c r="A11" s="25" t="s">
        <v>395</v>
      </c>
      <c r="B11" s="25">
        <v>12191</v>
      </c>
      <c r="C11" s="25">
        <v>14724</v>
      </c>
      <c r="D11" s="25">
        <v>16328</v>
      </c>
      <c r="E11" s="25">
        <v>20091</v>
      </c>
      <c r="F11" s="25">
        <v>25161</v>
      </c>
      <c r="G11" s="25">
        <v>30146</v>
      </c>
      <c r="H11" s="25">
        <v>37833</v>
      </c>
      <c r="I11" s="25">
        <v>44210</v>
      </c>
      <c r="J11" s="25"/>
      <c r="K11" s="25"/>
      <c r="L11" s="25" t="s">
        <v>395</v>
      </c>
      <c r="M11" s="25">
        <v>3827.56943</v>
      </c>
      <c r="N11" s="25">
        <v>-4492.5033000000003</v>
      </c>
      <c r="O11" s="25" t="s">
        <v>395</v>
      </c>
      <c r="P11" s="25">
        <v>4404.5329400000001</v>
      </c>
      <c r="Q11" s="25">
        <v>-5222.1988000000001</v>
      </c>
      <c r="R11" s="25" t="s">
        <v>395</v>
      </c>
      <c r="S11" s="25">
        <v>5848.0225399999999</v>
      </c>
      <c r="T11" s="25">
        <v>-6713.7470999999996</v>
      </c>
      <c r="U11" s="25" t="s">
        <v>395</v>
      </c>
      <c r="V11" s="25">
        <v>7965.3619500000004</v>
      </c>
      <c r="W11" s="25">
        <v>-8879.4892</v>
      </c>
    </row>
    <row r="12" spans="1:23" x14ac:dyDescent="0.35">
      <c r="A12" s="25" t="s">
        <v>396</v>
      </c>
      <c r="B12" s="25">
        <v>4583</v>
      </c>
      <c r="C12" s="25">
        <v>6937</v>
      </c>
      <c r="D12" s="25">
        <v>7873</v>
      </c>
      <c r="E12" s="25">
        <v>12066</v>
      </c>
      <c r="F12" s="25">
        <v>12614</v>
      </c>
      <c r="G12" s="25">
        <v>19220</v>
      </c>
      <c r="H12" s="25">
        <v>22870</v>
      </c>
      <c r="I12" s="25">
        <v>32046</v>
      </c>
      <c r="J12" s="25"/>
      <c r="K12" s="25"/>
      <c r="L12" s="25" t="s">
        <v>396</v>
      </c>
      <c r="M12" s="25">
        <v>1438.9099100000001</v>
      </c>
      <c r="N12" s="25">
        <v>-2116.5781000000002</v>
      </c>
      <c r="O12" s="25" t="s">
        <v>396</v>
      </c>
      <c r="P12" s="25">
        <v>2123.7682399999999</v>
      </c>
      <c r="Q12" s="25">
        <v>-3136.2824999999998</v>
      </c>
      <c r="R12" s="25" t="s">
        <v>396</v>
      </c>
      <c r="S12" s="25">
        <v>2931.79747</v>
      </c>
      <c r="T12" s="25">
        <v>-4280.4425000000001</v>
      </c>
      <c r="U12" s="25" t="s">
        <v>396</v>
      </c>
      <c r="V12" s="25">
        <v>4815.0510899999999</v>
      </c>
      <c r="W12" s="25">
        <v>-6436.3743999999997</v>
      </c>
    </row>
    <row r="13" spans="1:23" x14ac:dyDescent="0.35">
      <c r="A13" s="25"/>
      <c r="B13" s="25">
        <v>318505</v>
      </c>
      <c r="C13" s="25">
        <v>327746</v>
      </c>
      <c r="D13" s="25">
        <v>370709</v>
      </c>
      <c r="E13" s="25">
        <v>384723</v>
      </c>
      <c r="F13" s="25">
        <v>430248</v>
      </c>
      <c r="G13" s="25">
        <v>449019</v>
      </c>
      <c r="H13" s="25">
        <v>474969</v>
      </c>
      <c r="I13" s="25">
        <v>497889</v>
      </c>
      <c r="J13" s="25"/>
      <c r="K13" s="25"/>
      <c r="L13" s="25"/>
      <c r="M13" s="25"/>
      <c r="N13" s="25"/>
      <c r="O13" s="25"/>
      <c r="P13" s="25"/>
      <c r="Q13" s="25"/>
      <c r="R13" s="25"/>
      <c r="S13" s="25"/>
      <c r="T13" s="25"/>
      <c r="U13" s="25"/>
      <c r="V13" s="25"/>
      <c r="W13" s="25"/>
    </row>
    <row r="14" spans="1:23" x14ac:dyDescent="0.35">
      <c r="A14" s="25"/>
      <c r="B14" s="25"/>
      <c r="C14" s="25"/>
      <c r="D14" s="25"/>
      <c r="E14" s="25"/>
      <c r="F14" s="25"/>
      <c r="G14" s="25"/>
      <c r="H14" s="25"/>
      <c r="I14" s="25"/>
      <c r="J14" s="25"/>
      <c r="K14" s="25"/>
      <c r="L14" s="25"/>
      <c r="M14" s="25"/>
      <c r="N14" s="25"/>
      <c r="O14" s="25"/>
      <c r="P14" s="25"/>
      <c r="Q14" s="25"/>
      <c r="R14" s="25"/>
      <c r="S14" s="25"/>
      <c r="T14" s="25"/>
      <c r="U14" s="25"/>
      <c r="V14" s="25"/>
      <c r="W14" s="25"/>
    </row>
    <row r="15" spans="1:23" x14ac:dyDescent="0.35">
      <c r="A15" s="25"/>
      <c r="B15" s="25"/>
      <c r="C15" s="25"/>
      <c r="D15" s="25"/>
      <c r="E15" s="25"/>
      <c r="F15" s="25"/>
      <c r="G15" s="25"/>
      <c r="H15" s="25"/>
      <c r="I15" s="25"/>
      <c r="J15" s="25"/>
      <c r="K15" s="25"/>
      <c r="L15" s="25"/>
      <c r="M15" s="25"/>
      <c r="N15" s="25"/>
      <c r="O15" s="25"/>
      <c r="P15" s="25"/>
      <c r="Q15" s="25"/>
      <c r="R15" s="25"/>
      <c r="S15" s="25"/>
      <c r="T15" s="25"/>
      <c r="U15" s="25"/>
      <c r="V15" s="25"/>
      <c r="W15" s="25"/>
    </row>
    <row r="16" spans="1:23" x14ac:dyDescent="0.35">
      <c r="A16" s="25"/>
      <c r="B16" s="25"/>
      <c r="C16" s="25"/>
      <c r="D16" s="25"/>
      <c r="E16" s="25"/>
      <c r="F16" s="25"/>
      <c r="G16" s="25"/>
      <c r="H16" s="25"/>
      <c r="I16" s="25"/>
      <c r="J16" s="25"/>
      <c r="K16" s="25"/>
      <c r="L16" s="25"/>
      <c r="M16" s="25"/>
      <c r="N16" s="25"/>
      <c r="O16" s="25"/>
      <c r="P16" s="25"/>
      <c r="Q16" s="25"/>
      <c r="R16" s="25"/>
      <c r="S16" s="25"/>
      <c r="T16" s="25"/>
      <c r="U16" s="25"/>
      <c r="V16" s="25"/>
      <c r="W16" s="25"/>
    </row>
    <row r="17" spans="1:6" x14ac:dyDescent="0.35">
      <c r="A17" s="1"/>
      <c r="B17" s="1" t="s">
        <v>405</v>
      </c>
      <c r="C17" t="s">
        <v>399</v>
      </c>
      <c r="D17" t="s">
        <v>400</v>
      </c>
      <c r="E17" t="s">
        <v>401</v>
      </c>
      <c r="F17" t="s">
        <v>402</v>
      </c>
    </row>
    <row r="18" spans="1:6" x14ac:dyDescent="0.35">
      <c r="A18" s="4" t="s">
        <v>29</v>
      </c>
      <c r="B18" s="24">
        <v>879267</v>
      </c>
      <c r="C18" s="24">
        <v>175710</v>
      </c>
      <c r="D18" s="24">
        <v>31834</v>
      </c>
      <c r="E18" s="2">
        <f t="shared" ref="E18:E33" si="0">C18/B18</f>
        <v>0.19983690960766184</v>
      </c>
      <c r="F18" s="2">
        <f t="shared" ref="F18:F33" si="1">D18/C18</f>
        <v>0.18117352455750954</v>
      </c>
    </row>
    <row r="19" spans="1:6" x14ac:dyDescent="0.35">
      <c r="A19" s="3" t="s">
        <v>61</v>
      </c>
      <c r="B19">
        <v>11836</v>
      </c>
      <c r="C19">
        <v>2644</v>
      </c>
      <c r="D19">
        <v>484</v>
      </c>
      <c r="E19" s="2">
        <f t="shared" si="0"/>
        <v>0.22338627914836093</v>
      </c>
      <c r="F19" s="2">
        <f t="shared" si="1"/>
        <v>0.18305597579425115</v>
      </c>
    </row>
    <row r="20" spans="1:6" x14ac:dyDescent="0.35">
      <c r="A20" s="3" t="s">
        <v>66</v>
      </c>
      <c r="B20">
        <v>9509</v>
      </c>
      <c r="C20">
        <v>2951</v>
      </c>
      <c r="D20">
        <v>709</v>
      </c>
      <c r="E20" s="2">
        <f t="shared" si="0"/>
        <v>0.31033757492901459</v>
      </c>
      <c r="F20" s="2">
        <f t="shared" si="1"/>
        <v>0.24025753981701117</v>
      </c>
    </row>
    <row r="21" spans="1:6" x14ac:dyDescent="0.35">
      <c r="A21" s="3" t="s">
        <v>70</v>
      </c>
      <c r="B21">
        <v>13855</v>
      </c>
      <c r="C21">
        <v>4136</v>
      </c>
      <c r="D21">
        <v>895</v>
      </c>
      <c r="E21" s="2">
        <f t="shared" si="0"/>
        <v>0.29852038975099243</v>
      </c>
      <c r="F21" s="2">
        <f t="shared" si="1"/>
        <v>0.21639264990328821</v>
      </c>
    </row>
    <row r="22" spans="1:6" x14ac:dyDescent="0.35">
      <c r="A22" s="3" t="s">
        <v>29</v>
      </c>
      <c r="B22">
        <v>275644</v>
      </c>
      <c r="C22">
        <v>50859</v>
      </c>
      <c r="D22">
        <v>8398</v>
      </c>
      <c r="E22" s="2">
        <f t="shared" si="0"/>
        <v>0.18450972994151876</v>
      </c>
      <c r="F22" s="2">
        <f t="shared" si="1"/>
        <v>0.16512318370396586</v>
      </c>
    </row>
    <row r="23" spans="1:6" x14ac:dyDescent="0.35">
      <c r="A23" s="3" t="s">
        <v>65</v>
      </c>
      <c r="B23">
        <v>33021</v>
      </c>
      <c r="C23">
        <v>7650</v>
      </c>
      <c r="D23">
        <v>1387</v>
      </c>
      <c r="E23" s="2">
        <f t="shared" si="0"/>
        <v>0.23167075497410738</v>
      </c>
      <c r="F23" s="2">
        <f t="shared" si="1"/>
        <v>0.18130718954248365</v>
      </c>
    </row>
    <row r="24" spans="1:6" x14ac:dyDescent="0.35">
      <c r="A24" s="3" t="s">
        <v>62</v>
      </c>
      <c r="B24">
        <v>4533</v>
      </c>
      <c r="C24">
        <v>1060</v>
      </c>
      <c r="D24">
        <v>157</v>
      </c>
      <c r="E24" s="2">
        <f t="shared" si="0"/>
        <v>0.23384072358261637</v>
      </c>
      <c r="F24" s="2">
        <f t="shared" si="1"/>
        <v>0.14811320754716981</v>
      </c>
    </row>
    <row r="25" spans="1:6" x14ac:dyDescent="0.35">
      <c r="A25" s="3" t="s">
        <v>60</v>
      </c>
      <c r="B25">
        <v>267400</v>
      </c>
      <c r="C25">
        <v>50174</v>
      </c>
      <c r="D25">
        <v>8840</v>
      </c>
      <c r="E25" s="2">
        <f t="shared" si="0"/>
        <v>0.18763649962602844</v>
      </c>
      <c r="F25" s="2">
        <f t="shared" si="1"/>
        <v>0.17618686969346672</v>
      </c>
    </row>
    <row r="26" spans="1:6" x14ac:dyDescent="0.35">
      <c r="A26" s="3" t="s">
        <v>67</v>
      </c>
      <c r="B26">
        <v>24408</v>
      </c>
      <c r="C26">
        <v>5343</v>
      </c>
      <c r="D26">
        <v>980</v>
      </c>
      <c r="E26" s="2">
        <f t="shared" si="0"/>
        <v>0.21890363815142577</v>
      </c>
      <c r="F26" s="2">
        <f t="shared" si="1"/>
        <v>0.18341755568032941</v>
      </c>
    </row>
    <row r="27" spans="1:6" x14ac:dyDescent="0.35">
      <c r="A27" s="3" t="s">
        <v>71</v>
      </c>
      <c r="B27">
        <v>32672</v>
      </c>
      <c r="C27">
        <v>7053</v>
      </c>
      <c r="D27">
        <v>1424</v>
      </c>
      <c r="E27" s="2">
        <f t="shared" si="0"/>
        <v>0.21587291870714986</v>
      </c>
      <c r="F27" s="2">
        <f t="shared" si="1"/>
        <v>0.20189990075145328</v>
      </c>
    </row>
    <row r="28" spans="1:6" x14ac:dyDescent="0.35">
      <c r="A28" s="3" t="s">
        <v>69</v>
      </c>
      <c r="B28">
        <v>124401</v>
      </c>
      <c r="C28">
        <v>25181</v>
      </c>
      <c r="D28">
        <v>5021</v>
      </c>
      <c r="E28" s="2">
        <f t="shared" si="0"/>
        <v>0.20241798699367369</v>
      </c>
      <c r="F28" s="2">
        <f t="shared" si="1"/>
        <v>0.19939637027917875</v>
      </c>
    </row>
    <row r="29" spans="1:6" x14ac:dyDescent="0.35">
      <c r="A29" s="3" t="s">
        <v>63</v>
      </c>
      <c r="B29">
        <v>4709</v>
      </c>
      <c r="C29">
        <v>1136</v>
      </c>
      <c r="D29">
        <v>240</v>
      </c>
      <c r="E29" s="2">
        <f t="shared" si="0"/>
        <v>0.24124017838182205</v>
      </c>
      <c r="F29" s="2">
        <f t="shared" si="1"/>
        <v>0.21126760563380281</v>
      </c>
    </row>
    <row r="30" spans="1:6" x14ac:dyDescent="0.35">
      <c r="A30" s="3" t="s">
        <v>72</v>
      </c>
      <c r="B30">
        <v>12514</v>
      </c>
      <c r="C30">
        <v>3048</v>
      </c>
      <c r="D30">
        <v>580</v>
      </c>
      <c r="E30" s="2">
        <f t="shared" si="0"/>
        <v>0.24356720473070162</v>
      </c>
      <c r="F30" s="2">
        <f t="shared" si="1"/>
        <v>0.19028871391076116</v>
      </c>
    </row>
    <row r="31" spans="1:6" x14ac:dyDescent="0.35">
      <c r="A31" s="3" t="s">
        <v>73</v>
      </c>
      <c r="B31">
        <v>4308</v>
      </c>
      <c r="C31">
        <v>1365</v>
      </c>
      <c r="D31">
        <v>269</v>
      </c>
      <c r="E31" s="2">
        <f t="shared" si="0"/>
        <v>0.31685236768802227</v>
      </c>
      <c r="F31" s="2">
        <f t="shared" si="1"/>
        <v>0.19706959706959706</v>
      </c>
    </row>
    <row r="32" spans="1:6" x14ac:dyDescent="0.35">
      <c r="A32" s="3" t="s">
        <v>68</v>
      </c>
      <c r="B32">
        <v>29916</v>
      </c>
      <c r="C32">
        <v>6700</v>
      </c>
      <c r="D32">
        <v>1238</v>
      </c>
      <c r="E32" s="2">
        <f t="shared" si="0"/>
        <v>0.22396042251637918</v>
      </c>
      <c r="F32" s="2">
        <f t="shared" si="1"/>
        <v>0.18477611940298508</v>
      </c>
    </row>
    <row r="33" spans="1:6" x14ac:dyDescent="0.35">
      <c r="A33" s="3" t="s">
        <v>64</v>
      </c>
      <c r="B33">
        <v>30541</v>
      </c>
      <c r="C33">
        <v>6410</v>
      </c>
      <c r="D33">
        <v>1212</v>
      </c>
      <c r="E33" s="2">
        <f t="shared" si="0"/>
        <v>0.20988179823843359</v>
      </c>
      <c r="F33" s="2">
        <f t="shared" si="1"/>
        <v>0.1890795631825273</v>
      </c>
    </row>
  </sheetData>
  <mergeCells count="8">
    <mergeCell ref="S2:T2"/>
    <mergeCell ref="V2:W2"/>
    <mergeCell ref="B2:C2"/>
    <mergeCell ref="D2:E2"/>
    <mergeCell ref="F2:G2"/>
    <mergeCell ref="H2:I2"/>
    <mergeCell ref="M2:N2"/>
    <mergeCell ref="P2:Q2"/>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57F82-3AD9-2246-B84B-A07B2330975D}">
  <dimension ref="A2:W52"/>
  <sheetViews>
    <sheetView topLeftCell="N1" workbookViewId="0">
      <selection activeCell="A18" sqref="A18:F18"/>
    </sheetView>
  </sheetViews>
  <sheetFormatPr baseColWidth="10" defaultRowHeight="14.5" x14ac:dyDescent="0.35"/>
  <sheetData>
    <row r="2" spans="1:23" s="27" customFormat="1" x14ac:dyDescent="0.35"/>
    <row r="3" spans="1:23" x14ac:dyDescent="0.35">
      <c r="A3" t="s">
        <v>32</v>
      </c>
    </row>
    <row r="5" spans="1:23" x14ac:dyDescent="0.35">
      <c r="A5" s="25"/>
      <c r="B5" s="36">
        <v>2004</v>
      </c>
      <c r="C5" s="36"/>
      <c r="D5" s="36">
        <v>2014</v>
      </c>
      <c r="E5" s="36"/>
      <c r="F5" s="36">
        <v>2024</v>
      </c>
      <c r="G5" s="36"/>
      <c r="H5" s="36">
        <v>2034</v>
      </c>
      <c r="I5" s="36"/>
      <c r="J5" s="25"/>
      <c r="L5" s="25"/>
      <c r="M5" s="36">
        <v>2004</v>
      </c>
      <c r="N5" s="36"/>
      <c r="O5" s="26"/>
      <c r="P5" s="36">
        <v>2014</v>
      </c>
      <c r="Q5" s="36"/>
      <c r="R5" s="26"/>
      <c r="S5" s="36">
        <v>2024</v>
      </c>
      <c r="T5" s="36"/>
      <c r="U5" s="26"/>
      <c r="V5" s="36">
        <v>2034</v>
      </c>
      <c r="W5" s="36"/>
    </row>
    <row r="6" spans="1:23" x14ac:dyDescent="0.35">
      <c r="A6" s="25"/>
      <c r="B6" s="25" t="s">
        <v>386</v>
      </c>
      <c r="C6" s="25" t="s">
        <v>387</v>
      </c>
      <c r="D6" s="25" t="s">
        <v>386</v>
      </c>
      <c r="E6" s="25" t="s">
        <v>387</v>
      </c>
      <c r="F6" s="25" t="s">
        <v>386</v>
      </c>
      <c r="G6" s="25" t="s">
        <v>387</v>
      </c>
      <c r="H6" s="25" t="s">
        <v>386</v>
      </c>
      <c r="I6" s="25" t="s">
        <v>387</v>
      </c>
      <c r="J6" s="25"/>
      <c r="L6" s="25"/>
      <c r="M6" s="25" t="s">
        <v>386</v>
      </c>
      <c r="N6" s="25" t="s">
        <v>387</v>
      </c>
      <c r="O6" s="25"/>
      <c r="P6" s="25" t="s">
        <v>386</v>
      </c>
      <c r="Q6" s="25" t="s">
        <v>387</v>
      </c>
      <c r="R6" s="25"/>
      <c r="S6" s="25" t="s">
        <v>386</v>
      </c>
      <c r="T6" s="25" t="s">
        <v>387</v>
      </c>
      <c r="U6" s="25"/>
      <c r="V6" s="25" t="s">
        <v>386</v>
      </c>
      <c r="W6" s="25" t="s">
        <v>387</v>
      </c>
    </row>
    <row r="7" spans="1:23" x14ac:dyDescent="0.35">
      <c r="A7" s="25" t="s">
        <v>388</v>
      </c>
      <c r="B7" s="25">
        <v>122316</v>
      </c>
      <c r="C7" s="25">
        <v>119045</v>
      </c>
      <c r="D7" s="25">
        <v>110475</v>
      </c>
      <c r="E7" s="25">
        <v>106467</v>
      </c>
      <c r="F7" s="25">
        <v>98200</v>
      </c>
      <c r="G7" s="25">
        <v>94551</v>
      </c>
      <c r="H7" s="25">
        <v>87733</v>
      </c>
      <c r="I7" s="25">
        <v>84502</v>
      </c>
      <c r="J7" s="25"/>
      <c r="L7" s="25" t="s">
        <v>388</v>
      </c>
      <c r="M7">
        <f t="shared" ref="M7:M15" si="0">(B7/B$16)*100000</f>
        <v>16601.563030182933</v>
      </c>
      <c r="N7">
        <f t="shared" ref="N7:N15" si="1">-1*((C7/C$16)*100000)</f>
        <v>-15537.816365447037</v>
      </c>
      <c r="O7" s="25" t="s">
        <v>388</v>
      </c>
      <c r="P7">
        <f t="shared" ref="P7:P15" si="2">(D7/D$16)*100000</f>
        <v>14079.920675785212</v>
      </c>
      <c r="Q7">
        <f t="shared" ref="Q7:Q15" si="3">-1*((E7/E$16)*100000)</f>
        <v>-12946.078979751648</v>
      </c>
      <c r="R7" s="25" t="s">
        <v>388</v>
      </c>
      <c r="S7">
        <f t="shared" ref="S7:S15" si="4">(F7/F$16)*100000</f>
        <v>11976.749007832452</v>
      </c>
      <c r="T7">
        <f t="shared" ref="T7:T15" si="5">-1*((G7/G$16)*100000)</f>
        <v>-10914.31058186339</v>
      </c>
      <c r="U7" s="25" t="s">
        <v>388</v>
      </c>
      <c r="V7">
        <f t="shared" ref="V7:V15" si="6">(H7/H$16)*100000</f>
        <v>10605.058777311051</v>
      </c>
      <c r="W7">
        <f t="shared" ref="W7:W15" si="7">-1*((I7/I$16)*100000)</f>
        <v>-9569.5069499022684</v>
      </c>
    </row>
    <row r="8" spans="1:23" x14ac:dyDescent="0.35">
      <c r="A8" s="25" t="s">
        <v>389</v>
      </c>
      <c r="B8" s="25">
        <v>139485</v>
      </c>
      <c r="C8" s="25">
        <v>136121</v>
      </c>
      <c r="D8" s="25">
        <v>122736</v>
      </c>
      <c r="E8" s="25">
        <v>120016</v>
      </c>
      <c r="F8" s="25">
        <v>112754</v>
      </c>
      <c r="G8" s="25">
        <v>108570</v>
      </c>
      <c r="H8" s="25">
        <v>100246</v>
      </c>
      <c r="I8" s="25">
        <v>96487</v>
      </c>
      <c r="J8" s="25"/>
      <c r="L8" s="25" t="s">
        <v>389</v>
      </c>
      <c r="M8">
        <f t="shared" si="0"/>
        <v>18931.856987352974</v>
      </c>
      <c r="N8">
        <f t="shared" si="1"/>
        <v>-17766.584917308719</v>
      </c>
      <c r="O8" s="25" t="s">
        <v>389</v>
      </c>
      <c r="P8">
        <f t="shared" si="2"/>
        <v>15642.57202139103</v>
      </c>
      <c r="Q8">
        <f t="shared" si="3"/>
        <v>-14593.598155615111</v>
      </c>
      <c r="R8" s="25" t="s">
        <v>389</v>
      </c>
      <c r="S8">
        <f t="shared" si="4"/>
        <v>13751.795902537069</v>
      </c>
      <c r="T8">
        <f t="shared" si="5"/>
        <v>-12532.566550040805</v>
      </c>
      <c r="U8" s="25" t="s">
        <v>389</v>
      </c>
      <c r="V8">
        <f t="shared" si="6"/>
        <v>12117.615061497083</v>
      </c>
      <c r="W8">
        <f t="shared" si="7"/>
        <v>-10926.759332030249</v>
      </c>
    </row>
    <row r="9" spans="1:23" x14ac:dyDescent="0.35">
      <c r="A9" s="25" t="s">
        <v>390</v>
      </c>
      <c r="B9" s="25">
        <v>118224</v>
      </c>
      <c r="C9" s="25">
        <v>119728</v>
      </c>
      <c r="D9" s="25">
        <v>128917</v>
      </c>
      <c r="E9" s="25">
        <v>129350</v>
      </c>
      <c r="F9" s="25">
        <v>115206</v>
      </c>
      <c r="G9" s="25">
        <v>115135</v>
      </c>
      <c r="H9" s="25">
        <v>103745</v>
      </c>
      <c r="I9" s="25">
        <v>102070</v>
      </c>
      <c r="J9" s="25"/>
      <c r="L9" s="25" t="s">
        <v>390</v>
      </c>
      <c r="M9">
        <f t="shared" si="0"/>
        <v>16046.168838748381</v>
      </c>
      <c r="N9">
        <f t="shared" si="1"/>
        <v>-15626.96188670035</v>
      </c>
      <c r="O9" s="25" t="s">
        <v>390</v>
      </c>
      <c r="P9">
        <f t="shared" si="2"/>
        <v>16430.333865220207</v>
      </c>
      <c r="Q9">
        <f t="shared" si="3"/>
        <v>-15728.585533835609</v>
      </c>
      <c r="R9" s="25" t="s">
        <v>390</v>
      </c>
      <c r="S9">
        <f t="shared" si="4"/>
        <v>14050.848739270321</v>
      </c>
      <c r="T9">
        <f t="shared" si="5"/>
        <v>-13290.384542129024</v>
      </c>
      <c r="U9" s="25" t="s">
        <v>390</v>
      </c>
      <c r="V9">
        <f t="shared" si="6"/>
        <v>12540.569943489167</v>
      </c>
      <c r="W9">
        <f t="shared" si="7"/>
        <v>-11559.011317797504</v>
      </c>
    </row>
    <row r="10" spans="1:23" x14ac:dyDescent="0.35">
      <c r="A10" s="25" t="s">
        <v>391</v>
      </c>
      <c r="B10" s="25">
        <v>115310</v>
      </c>
      <c r="C10" s="25">
        <v>118072</v>
      </c>
      <c r="D10" s="25">
        <v>109726</v>
      </c>
      <c r="E10" s="25">
        <v>113930</v>
      </c>
      <c r="F10" s="25">
        <v>120874</v>
      </c>
      <c r="G10" s="25">
        <v>124563</v>
      </c>
      <c r="H10" s="25">
        <v>105847</v>
      </c>
      <c r="I10" s="25">
        <v>108612</v>
      </c>
      <c r="J10" s="25"/>
      <c r="L10" s="25" t="s">
        <v>391</v>
      </c>
      <c r="M10">
        <f t="shared" si="0"/>
        <v>15650.660853938927</v>
      </c>
      <c r="N10">
        <f t="shared" si="1"/>
        <v>-15410.819890806526</v>
      </c>
      <c r="O10" s="25" t="s">
        <v>391</v>
      </c>
      <c r="P10">
        <f t="shared" si="2"/>
        <v>13984.46142630648</v>
      </c>
      <c r="Q10">
        <f t="shared" si="3"/>
        <v>-13853.558174486981</v>
      </c>
      <c r="R10" s="25" t="s">
        <v>391</v>
      </c>
      <c r="S10">
        <f t="shared" si="4"/>
        <v>14742.134007869039</v>
      </c>
      <c r="T10">
        <f t="shared" si="5"/>
        <v>-14378.687364582598</v>
      </c>
      <c r="U10" s="25" t="s">
        <v>391</v>
      </c>
      <c r="V10">
        <f t="shared" si="6"/>
        <v>12794.657157535281</v>
      </c>
      <c r="W10">
        <f t="shared" si="7"/>
        <v>-12299.86614331951</v>
      </c>
    </row>
    <row r="11" spans="1:23" x14ac:dyDescent="0.35">
      <c r="A11" s="25" t="s">
        <v>392</v>
      </c>
      <c r="B11" s="25">
        <v>99261</v>
      </c>
      <c r="C11" s="25">
        <v>103551</v>
      </c>
      <c r="D11" s="25">
        <v>112380</v>
      </c>
      <c r="E11" s="25">
        <v>116923</v>
      </c>
      <c r="F11" s="25">
        <v>108207</v>
      </c>
      <c r="G11" s="25">
        <v>115749</v>
      </c>
      <c r="H11" s="25">
        <v>118569</v>
      </c>
      <c r="I11" s="25">
        <v>125879</v>
      </c>
      <c r="J11" s="25"/>
      <c r="L11" s="25" t="s">
        <v>392</v>
      </c>
      <c r="M11">
        <f t="shared" si="0"/>
        <v>13472.380947210408</v>
      </c>
      <c r="N11">
        <f t="shared" si="1"/>
        <v>-13515.531290339</v>
      </c>
      <c r="O11" s="25" t="s">
        <v>392</v>
      </c>
      <c r="P11">
        <f t="shared" si="2"/>
        <v>14322.710889746479</v>
      </c>
      <c r="Q11">
        <f t="shared" si="3"/>
        <v>-14217.498309800241</v>
      </c>
      <c r="R11" s="25" t="s">
        <v>392</v>
      </c>
      <c r="S11">
        <f t="shared" si="4"/>
        <v>13197.230956115338</v>
      </c>
      <c r="T11">
        <f t="shared" si="5"/>
        <v>-13361.260436590894</v>
      </c>
      <c r="U11" s="25" t="s">
        <v>392</v>
      </c>
      <c r="V11">
        <f t="shared" si="6"/>
        <v>14332.477108579373</v>
      </c>
      <c r="W11">
        <f t="shared" si="7"/>
        <v>-14255.283488517995</v>
      </c>
    </row>
    <row r="12" spans="1:23" x14ac:dyDescent="0.35">
      <c r="A12" s="25" t="s">
        <v>393</v>
      </c>
      <c r="B12" s="25">
        <v>68537</v>
      </c>
      <c r="C12" s="25">
        <v>74012</v>
      </c>
      <c r="D12" s="25">
        <v>93798</v>
      </c>
      <c r="E12" s="25">
        <v>100429</v>
      </c>
      <c r="F12" s="25">
        <v>108260</v>
      </c>
      <c r="G12" s="25">
        <v>114746</v>
      </c>
      <c r="H12" s="25">
        <v>103997</v>
      </c>
      <c r="I12" s="25">
        <v>113735</v>
      </c>
      <c r="J12" s="25"/>
      <c r="L12" s="25" t="s">
        <v>393</v>
      </c>
      <c r="M12">
        <f t="shared" si="0"/>
        <v>9302.3097992057264</v>
      </c>
      <c r="N12">
        <f t="shared" si="1"/>
        <v>-9660.0853865300214</v>
      </c>
      <c r="O12" s="25" t="s">
        <v>393</v>
      </c>
      <c r="P12">
        <f t="shared" si="2"/>
        <v>11954.454849941629</v>
      </c>
      <c r="Q12">
        <f t="shared" si="3"/>
        <v>-12211.875659664296</v>
      </c>
      <c r="R12" s="25" t="s">
        <v>393</v>
      </c>
      <c r="S12">
        <f t="shared" si="4"/>
        <v>13203.694985620585</v>
      </c>
      <c r="T12">
        <f t="shared" si="5"/>
        <v>-13245.481084562791</v>
      </c>
      <c r="U12" s="25" t="s">
        <v>393</v>
      </c>
      <c r="V12">
        <f t="shared" si="6"/>
        <v>12571.03139826539</v>
      </c>
      <c r="W12">
        <f t="shared" si="7"/>
        <v>-12880.025004699704</v>
      </c>
    </row>
    <row r="13" spans="1:23" x14ac:dyDescent="0.35">
      <c r="A13" s="25" t="s">
        <v>394</v>
      </c>
      <c r="B13" s="25">
        <v>41603</v>
      </c>
      <c r="C13" s="25">
        <v>49149</v>
      </c>
      <c r="D13" s="25">
        <v>60879</v>
      </c>
      <c r="E13" s="25">
        <v>69290</v>
      </c>
      <c r="F13" s="25">
        <v>85622</v>
      </c>
      <c r="G13" s="25">
        <v>95754</v>
      </c>
      <c r="H13" s="25">
        <v>99590</v>
      </c>
      <c r="I13" s="25">
        <v>109726</v>
      </c>
      <c r="J13" s="25"/>
      <c r="L13" s="25" t="s">
        <v>394</v>
      </c>
      <c r="M13">
        <f t="shared" si="0"/>
        <v>5646.643339748688</v>
      </c>
      <c r="N13">
        <f t="shared" si="1"/>
        <v>-6414.9534759574663</v>
      </c>
      <c r="O13" s="25" t="s">
        <v>394</v>
      </c>
      <c r="P13">
        <f t="shared" si="2"/>
        <v>7758.9634833322289</v>
      </c>
      <c r="Q13">
        <f t="shared" si="3"/>
        <v>-8425.4634065672162</v>
      </c>
      <c r="R13" s="25" t="s">
        <v>394</v>
      </c>
      <c r="S13">
        <f t="shared" si="4"/>
        <v>10442.700647134727</v>
      </c>
      <c r="T13">
        <f t="shared" si="5"/>
        <v>-11053.176544465388</v>
      </c>
      <c r="U13" s="25" t="s">
        <v>394</v>
      </c>
      <c r="V13">
        <f t="shared" si="6"/>
        <v>12038.318576047868</v>
      </c>
      <c r="W13">
        <f t="shared" si="7"/>
        <v>-12426.022101074252</v>
      </c>
    </row>
    <row r="14" spans="1:23" x14ac:dyDescent="0.35">
      <c r="A14" s="25" t="s">
        <v>395</v>
      </c>
      <c r="B14" s="25">
        <v>24543</v>
      </c>
      <c r="C14" s="25">
        <v>32853</v>
      </c>
      <c r="D14" s="25">
        <v>31537</v>
      </c>
      <c r="E14" s="25">
        <v>41445</v>
      </c>
      <c r="F14" s="25">
        <v>49060</v>
      </c>
      <c r="G14" s="25">
        <v>60967</v>
      </c>
      <c r="H14" s="25">
        <v>70751</v>
      </c>
      <c r="I14" s="25">
        <v>85323</v>
      </c>
      <c r="J14" s="25"/>
      <c r="L14" s="25" t="s">
        <v>395</v>
      </c>
      <c r="M14">
        <f t="shared" si="0"/>
        <v>3331.1436071305448</v>
      </c>
      <c r="N14">
        <f t="shared" si="1"/>
        <v>-4287.9909366544716</v>
      </c>
      <c r="O14" s="25" t="s">
        <v>395</v>
      </c>
      <c r="P14">
        <f t="shared" si="2"/>
        <v>4019.3569436726702</v>
      </c>
      <c r="Q14">
        <f t="shared" si="3"/>
        <v>-5039.59201739325</v>
      </c>
      <c r="R14" s="25" t="s">
        <v>395</v>
      </c>
      <c r="S14">
        <f t="shared" si="4"/>
        <v>5983.4959910820789</v>
      </c>
      <c r="T14">
        <f t="shared" si="5"/>
        <v>-7037.606934294352</v>
      </c>
      <c r="U14" s="25" t="s">
        <v>395</v>
      </c>
      <c r="V14">
        <f t="shared" si="6"/>
        <v>8552.2951860022367</v>
      </c>
      <c r="W14">
        <f t="shared" si="7"/>
        <v>-9662.4818523409067</v>
      </c>
    </row>
    <row r="15" spans="1:23" x14ac:dyDescent="0.35">
      <c r="A15" s="25" t="s">
        <v>396</v>
      </c>
      <c r="B15" s="25">
        <v>7495</v>
      </c>
      <c r="C15" s="25">
        <v>13632</v>
      </c>
      <c r="D15" s="25">
        <v>14180</v>
      </c>
      <c r="E15" s="25">
        <v>24538</v>
      </c>
      <c r="F15" s="25">
        <v>21739</v>
      </c>
      <c r="G15" s="25">
        <v>36268</v>
      </c>
      <c r="H15" s="25">
        <v>36797</v>
      </c>
      <c r="I15" s="25">
        <v>56700</v>
      </c>
      <c r="J15" s="25"/>
      <c r="L15" s="25" t="s">
        <v>396</v>
      </c>
      <c r="M15">
        <f t="shared" si="0"/>
        <v>1017.2725964814177</v>
      </c>
      <c r="N15">
        <f t="shared" si="1"/>
        <v>-1779.2558502564077</v>
      </c>
      <c r="O15" s="25" t="s">
        <v>396</v>
      </c>
      <c r="P15">
        <f t="shared" si="2"/>
        <v>1807.2258446040671</v>
      </c>
      <c r="Q15">
        <f t="shared" si="3"/>
        <v>-2983.7497628856449</v>
      </c>
      <c r="R15" s="25" t="s">
        <v>396</v>
      </c>
      <c r="S15">
        <f t="shared" si="4"/>
        <v>2651.3497625383875</v>
      </c>
      <c r="T15">
        <f t="shared" si="5"/>
        <v>-4186.5259614707556</v>
      </c>
      <c r="U15" s="25" t="s">
        <v>396</v>
      </c>
      <c r="V15">
        <f t="shared" si="6"/>
        <v>4447.976791272552</v>
      </c>
      <c r="W15">
        <f t="shared" si="7"/>
        <v>-6421.0438103176102</v>
      </c>
    </row>
    <row r="16" spans="1:23" x14ac:dyDescent="0.35">
      <c r="A16" s="25"/>
      <c r="B16" s="25">
        <v>736774</v>
      </c>
      <c r="C16" s="25">
        <v>766163</v>
      </c>
      <c r="D16" s="25">
        <v>784628</v>
      </c>
      <c r="E16" s="25">
        <v>822388</v>
      </c>
      <c r="F16" s="25">
        <v>819922</v>
      </c>
      <c r="G16" s="25">
        <v>866303</v>
      </c>
      <c r="H16" s="25">
        <v>827275</v>
      </c>
      <c r="I16" s="25">
        <v>883034</v>
      </c>
      <c r="J16" s="25"/>
    </row>
    <row r="18" spans="1:6" x14ac:dyDescent="0.35">
      <c r="A18" s="1"/>
      <c r="B18" s="1" t="s">
        <v>405</v>
      </c>
      <c r="C18" t="s">
        <v>399</v>
      </c>
      <c r="D18" t="s">
        <v>400</v>
      </c>
      <c r="E18" t="s">
        <v>401</v>
      </c>
      <c r="F18" t="s">
        <v>402</v>
      </c>
    </row>
    <row r="19" spans="1:6" x14ac:dyDescent="0.35">
      <c r="A19" s="4" t="s">
        <v>32</v>
      </c>
      <c r="B19" s="24">
        <v>1686225</v>
      </c>
      <c r="C19" s="24">
        <v>349410</v>
      </c>
      <c r="D19" s="24">
        <v>58007</v>
      </c>
      <c r="E19" s="2">
        <f t="shared" ref="E19:E52" si="8">C19/B19</f>
        <v>0.20721433972334652</v>
      </c>
      <c r="F19" s="2">
        <f t="shared" ref="F19:F52" si="9">D19/C19</f>
        <v>0.16601413811854268</v>
      </c>
    </row>
    <row r="20" spans="1:6" x14ac:dyDescent="0.35">
      <c r="A20" s="3" t="s">
        <v>190</v>
      </c>
      <c r="B20">
        <v>6804</v>
      </c>
      <c r="C20">
        <v>937</v>
      </c>
      <c r="D20">
        <v>129</v>
      </c>
      <c r="E20" s="2">
        <f t="shared" si="8"/>
        <v>0.13771310993533215</v>
      </c>
      <c r="F20" s="2">
        <f t="shared" si="9"/>
        <v>0.13767342582710779</v>
      </c>
    </row>
    <row r="21" spans="1:6" x14ac:dyDescent="0.35">
      <c r="A21" s="3" t="s">
        <v>178</v>
      </c>
      <c r="B21">
        <v>4325</v>
      </c>
      <c r="C21">
        <v>1167</v>
      </c>
      <c r="D21">
        <v>228</v>
      </c>
      <c r="E21" s="2">
        <f t="shared" si="8"/>
        <v>0.2698265895953757</v>
      </c>
      <c r="F21" s="2">
        <f t="shared" si="9"/>
        <v>0.19537275064267351</v>
      </c>
    </row>
    <row r="22" spans="1:6" x14ac:dyDescent="0.35">
      <c r="A22" s="3" t="s">
        <v>17</v>
      </c>
      <c r="B22">
        <v>38941</v>
      </c>
      <c r="C22">
        <v>7695</v>
      </c>
      <c r="D22">
        <v>1296</v>
      </c>
      <c r="E22" s="2">
        <f t="shared" si="8"/>
        <v>0.19760663567961789</v>
      </c>
      <c r="F22" s="2">
        <f t="shared" si="9"/>
        <v>0.16842105263157894</v>
      </c>
    </row>
    <row r="23" spans="1:6" x14ac:dyDescent="0.35">
      <c r="A23" s="3" t="s">
        <v>179</v>
      </c>
      <c r="B23">
        <v>31102</v>
      </c>
      <c r="C23">
        <v>6511</v>
      </c>
      <c r="D23">
        <v>1084</v>
      </c>
      <c r="E23" s="2">
        <f t="shared" si="8"/>
        <v>0.20934345058195614</v>
      </c>
      <c r="F23" s="2">
        <f t="shared" si="9"/>
        <v>0.16648748272154815</v>
      </c>
    </row>
    <row r="24" spans="1:6" x14ac:dyDescent="0.35">
      <c r="A24" s="3" t="s">
        <v>172</v>
      </c>
      <c r="B24">
        <v>37443</v>
      </c>
      <c r="C24">
        <v>7759</v>
      </c>
      <c r="D24">
        <v>1359</v>
      </c>
      <c r="E24" s="2">
        <f t="shared" si="8"/>
        <v>0.20722164356488529</v>
      </c>
      <c r="F24" s="2">
        <f t="shared" si="9"/>
        <v>0.17515143704085578</v>
      </c>
    </row>
    <row r="25" spans="1:6" x14ac:dyDescent="0.35">
      <c r="A25" s="3" t="s">
        <v>162</v>
      </c>
      <c r="B25">
        <v>91963</v>
      </c>
      <c r="C25">
        <v>18724</v>
      </c>
      <c r="D25">
        <v>2772</v>
      </c>
      <c r="E25" s="2">
        <f t="shared" si="8"/>
        <v>0.20360362319628547</v>
      </c>
      <c r="F25" s="2">
        <f t="shared" si="9"/>
        <v>0.14804528946806239</v>
      </c>
    </row>
    <row r="26" spans="1:6" x14ac:dyDescent="0.35">
      <c r="A26" s="3" t="s">
        <v>16</v>
      </c>
      <c r="B26">
        <v>239776</v>
      </c>
      <c r="C26">
        <v>52244</v>
      </c>
      <c r="D26">
        <v>9550</v>
      </c>
      <c r="E26" s="2">
        <f t="shared" si="8"/>
        <v>0.21788669424796478</v>
      </c>
      <c r="F26" s="2">
        <f t="shared" si="9"/>
        <v>0.1827961105581502</v>
      </c>
    </row>
    <row r="27" spans="1:6" x14ac:dyDescent="0.35">
      <c r="A27" s="3" t="s">
        <v>173</v>
      </c>
      <c r="B27">
        <v>6355</v>
      </c>
      <c r="C27">
        <v>1556</v>
      </c>
      <c r="D27">
        <v>278</v>
      </c>
      <c r="E27" s="2">
        <f t="shared" si="8"/>
        <v>0.24484657749803304</v>
      </c>
      <c r="F27" s="2">
        <f t="shared" si="9"/>
        <v>0.17866323907455012</v>
      </c>
    </row>
    <row r="28" spans="1:6" x14ac:dyDescent="0.35">
      <c r="A28" s="3" t="s">
        <v>161</v>
      </c>
      <c r="B28">
        <v>128941</v>
      </c>
      <c r="C28">
        <v>23490</v>
      </c>
      <c r="D28">
        <v>3534</v>
      </c>
      <c r="E28" s="2">
        <f t="shared" si="8"/>
        <v>0.1821763442194492</v>
      </c>
      <c r="F28" s="2">
        <f t="shared" si="9"/>
        <v>0.1504469987228608</v>
      </c>
    </row>
    <row r="29" spans="1:6" x14ac:dyDescent="0.35">
      <c r="A29" s="3" t="s">
        <v>174</v>
      </c>
      <c r="B29">
        <v>33942</v>
      </c>
      <c r="C29">
        <v>7057</v>
      </c>
      <c r="D29">
        <v>1152</v>
      </c>
      <c r="E29" s="2">
        <f t="shared" si="8"/>
        <v>0.20791349949914559</v>
      </c>
      <c r="F29" s="2">
        <f t="shared" si="9"/>
        <v>0.16324217089414766</v>
      </c>
    </row>
    <row r="30" spans="1:6" x14ac:dyDescent="0.35">
      <c r="A30" s="3" t="s">
        <v>163</v>
      </c>
      <c r="B30">
        <v>11873</v>
      </c>
      <c r="C30">
        <v>3373</v>
      </c>
      <c r="D30">
        <v>568</v>
      </c>
      <c r="E30" s="2">
        <f t="shared" si="8"/>
        <v>0.28408995199191445</v>
      </c>
      <c r="F30" s="2">
        <f t="shared" si="9"/>
        <v>0.16839608656981916</v>
      </c>
    </row>
    <row r="31" spans="1:6" x14ac:dyDescent="0.35">
      <c r="A31" s="3" t="s">
        <v>170</v>
      </c>
      <c r="B31">
        <v>98055</v>
      </c>
      <c r="C31">
        <v>21281</v>
      </c>
      <c r="D31">
        <v>3596</v>
      </c>
      <c r="E31" s="2">
        <f t="shared" si="8"/>
        <v>0.21703125796746725</v>
      </c>
      <c r="F31" s="2">
        <f t="shared" si="9"/>
        <v>0.1689770217564964</v>
      </c>
    </row>
    <row r="32" spans="1:6" x14ac:dyDescent="0.35">
      <c r="A32" s="3" t="s">
        <v>164</v>
      </c>
      <c r="B32">
        <v>26746</v>
      </c>
      <c r="C32">
        <v>5293</v>
      </c>
      <c r="D32">
        <v>902</v>
      </c>
      <c r="E32" s="2">
        <f t="shared" si="8"/>
        <v>0.19789875121513498</v>
      </c>
      <c r="F32" s="2">
        <f t="shared" si="9"/>
        <v>0.17041375401473643</v>
      </c>
    </row>
    <row r="33" spans="1:6" x14ac:dyDescent="0.35">
      <c r="A33" s="3" t="s">
        <v>180</v>
      </c>
      <c r="B33">
        <v>23921</v>
      </c>
      <c r="C33">
        <v>5558</v>
      </c>
      <c r="D33">
        <v>833</v>
      </c>
      <c r="E33" s="2">
        <f t="shared" si="8"/>
        <v>0.2323481459805192</v>
      </c>
      <c r="F33" s="2">
        <f t="shared" si="9"/>
        <v>0.14987405541561713</v>
      </c>
    </row>
    <row r="34" spans="1:6" x14ac:dyDescent="0.35">
      <c r="A34" s="3" t="s">
        <v>171</v>
      </c>
      <c r="B34">
        <v>27152</v>
      </c>
      <c r="C34">
        <v>5452</v>
      </c>
      <c r="D34">
        <v>904</v>
      </c>
      <c r="E34" s="2">
        <f t="shared" si="8"/>
        <v>0.20079552150854449</v>
      </c>
      <c r="F34" s="2">
        <f t="shared" si="9"/>
        <v>0.16581071166544387</v>
      </c>
    </row>
    <row r="35" spans="1:6" x14ac:dyDescent="0.35">
      <c r="A35" s="3" t="s">
        <v>175</v>
      </c>
      <c r="B35">
        <v>22953</v>
      </c>
      <c r="C35">
        <v>4373</v>
      </c>
      <c r="D35">
        <v>754</v>
      </c>
      <c r="E35" s="2">
        <f t="shared" si="8"/>
        <v>0.19051975776586938</v>
      </c>
      <c r="F35" s="2">
        <f t="shared" si="9"/>
        <v>0.17242167848159159</v>
      </c>
    </row>
    <row r="36" spans="1:6" x14ac:dyDescent="0.35">
      <c r="A36" s="3" t="s">
        <v>177</v>
      </c>
      <c r="B36">
        <v>223751</v>
      </c>
      <c r="C36">
        <v>42646</v>
      </c>
      <c r="D36">
        <v>7245</v>
      </c>
      <c r="E36" s="2">
        <f t="shared" si="8"/>
        <v>0.19059579621990516</v>
      </c>
      <c r="F36" s="2">
        <f t="shared" si="9"/>
        <v>0.16988697650424425</v>
      </c>
    </row>
    <row r="37" spans="1:6" x14ac:dyDescent="0.35">
      <c r="A37" s="3" t="s">
        <v>165</v>
      </c>
      <c r="B37">
        <v>45407</v>
      </c>
      <c r="C37">
        <v>10293</v>
      </c>
      <c r="D37">
        <v>1523</v>
      </c>
      <c r="E37" s="2">
        <f t="shared" si="8"/>
        <v>0.22668311053361817</v>
      </c>
      <c r="F37" s="2">
        <f t="shared" si="9"/>
        <v>0.14796463616049743</v>
      </c>
    </row>
    <row r="38" spans="1:6" x14ac:dyDescent="0.35">
      <c r="A38" s="3" t="s">
        <v>181</v>
      </c>
      <c r="B38">
        <v>31122</v>
      </c>
      <c r="C38">
        <v>6990</v>
      </c>
      <c r="D38">
        <v>1291</v>
      </c>
      <c r="E38" s="2">
        <f t="shared" si="8"/>
        <v>0.2245999614420667</v>
      </c>
      <c r="F38" s="2">
        <f t="shared" si="9"/>
        <v>0.18469241773962805</v>
      </c>
    </row>
    <row r="39" spans="1:6" x14ac:dyDescent="0.35">
      <c r="A39" s="3" t="s">
        <v>182</v>
      </c>
      <c r="B39">
        <v>28028</v>
      </c>
      <c r="C39">
        <v>5905</v>
      </c>
      <c r="D39">
        <v>1015</v>
      </c>
      <c r="E39" s="2">
        <f t="shared" si="8"/>
        <v>0.21068217496788924</v>
      </c>
      <c r="F39" s="2">
        <f t="shared" si="9"/>
        <v>0.17188823031329381</v>
      </c>
    </row>
    <row r="40" spans="1:6" x14ac:dyDescent="0.35">
      <c r="A40" s="3" t="s">
        <v>183</v>
      </c>
      <c r="B40">
        <v>10574</v>
      </c>
      <c r="C40">
        <v>2297</v>
      </c>
      <c r="D40">
        <v>394</v>
      </c>
      <c r="E40" s="2">
        <f t="shared" si="8"/>
        <v>0.21723094382447514</v>
      </c>
      <c r="F40" s="2">
        <f t="shared" si="9"/>
        <v>0.17152808010448412</v>
      </c>
    </row>
    <row r="41" spans="1:6" x14ac:dyDescent="0.35">
      <c r="A41" s="3" t="s">
        <v>166</v>
      </c>
      <c r="B41">
        <v>50189</v>
      </c>
      <c r="C41">
        <v>10662</v>
      </c>
      <c r="D41">
        <v>1488</v>
      </c>
      <c r="E41" s="2">
        <f t="shared" si="8"/>
        <v>0.21243698818466197</v>
      </c>
      <c r="F41" s="2">
        <f t="shared" si="9"/>
        <v>0.13956105796285875</v>
      </c>
    </row>
    <row r="42" spans="1:6" x14ac:dyDescent="0.35">
      <c r="A42" s="3" t="s">
        <v>184</v>
      </c>
      <c r="B42">
        <v>4186</v>
      </c>
      <c r="C42">
        <v>1318</v>
      </c>
      <c r="D42">
        <v>251</v>
      </c>
      <c r="E42" s="2">
        <f t="shared" si="8"/>
        <v>0.31485905398948877</v>
      </c>
      <c r="F42" s="2">
        <f t="shared" si="9"/>
        <v>0.19044006069802732</v>
      </c>
    </row>
    <row r="43" spans="1:6" x14ac:dyDescent="0.35">
      <c r="A43" s="3" t="s">
        <v>185</v>
      </c>
      <c r="B43">
        <v>9986</v>
      </c>
      <c r="C43">
        <v>2754</v>
      </c>
      <c r="D43">
        <v>492</v>
      </c>
      <c r="E43" s="2">
        <f t="shared" si="8"/>
        <v>0.27578610054075708</v>
      </c>
      <c r="F43" s="2">
        <f t="shared" si="9"/>
        <v>0.1786492374727669</v>
      </c>
    </row>
    <row r="44" spans="1:6" x14ac:dyDescent="0.35">
      <c r="A44" s="3" t="s">
        <v>350</v>
      </c>
      <c r="B44">
        <v>153516</v>
      </c>
      <c r="C44">
        <v>24756</v>
      </c>
      <c r="D44">
        <v>3401</v>
      </c>
      <c r="E44" s="2">
        <f t="shared" si="8"/>
        <v>0.16126006409755336</v>
      </c>
      <c r="F44" s="2">
        <f t="shared" si="9"/>
        <v>0.13738083696881564</v>
      </c>
    </row>
    <row r="45" spans="1:6" x14ac:dyDescent="0.35">
      <c r="A45" s="3" t="s">
        <v>186</v>
      </c>
      <c r="B45">
        <v>3553</v>
      </c>
      <c r="C45">
        <v>967</v>
      </c>
      <c r="D45">
        <v>135</v>
      </c>
      <c r="E45" s="2">
        <f t="shared" si="8"/>
        <v>0.27216436813960032</v>
      </c>
      <c r="F45" s="2">
        <f t="shared" si="9"/>
        <v>0.13960703205791106</v>
      </c>
    </row>
    <row r="46" spans="1:6" x14ac:dyDescent="0.35">
      <c r="A46" s="3" t="s">
        <v>187</v>
      </c>
      <c r="B46">
        <v>14671</v>
      </c>
      <c r="C46">
        <v>3463</v>
      </c>
      <c r="D46">
        <v>614</v>
      </c>
      <c r="E46" s="2">
        <f t="shared" si="8"/>
        <v>0.23604389612160043</v>
      </c>
      <c r="F46" s="2">
        <f t="shared" si="9"/>
        <v>0.17730291654634711</v>
      </c>
    </row>
    <row r="47" spans="1:6" x14ac:dyDescent="0.35">
      <c r="A47" s="3" t="s">
        <v>167</v>
      </c>
      <c r="B47">
        <v>14890</v>
      </c>
      <c r="C47">
        <v>3638</v>
      </c>
      <c r="D47">
        <v>655</v>
      </c>
      <c r="E47" s="2">
        <f t="shared" si="8"/>
        <v>0.24432505036937541</v>
      </c>
      <c r="F47" s="2">
        <f t="shared" si="9"/>
        <v>0.180043980208906</v>
      </c>
    </row>
    <row r="48" spans="1:6" x14ac:dyDescent="0.35">
      <c r="A48" s="3" t="s">
        <v>168</v>
      </c>
      <c r="B48">
        <v>158167</v>
      </c>
      <c r="C48">
        <v>34837</v>
      </c>
      <c r="D48">
        <v>5847</v>
      </c>
      <c r="E48" s="2">
        <f t="shared" si="8"/>
        <v>0.22025454108632014</v>
      </c>
      <c r="F48" s="2">
        <f t="shared" si="9"/>
        <v>0.16783879208887104</v>
      </c>
    </row>
    <row r="49" spans="1:6" x14ac:dyDescent="0.35">
      <c r="A49" s="3" t="s">
        <v>176</v>
      </c>
      <c r="B49">
        <v>11105</v>
      </c>
      <c r="C49">
        <v>1968</v>
      </c>
      <c r="D49">
        <v>312</v>
      </c>
      <c r="E49" s="2">
        <f t="shared" si="8"/>
        <v>0.17721746960828455</v>
      </c>
      <c r="F49" s="2">
        <f t="shared" si="9"/>
        <v>0.15853658536585366</v>
      </c>
    </row>
    <row r="50" spans="1:6" x14ac:dyDescent="0.35">
      <c r="A50" s="3" t="s">
        <v>169</v>
      </c>
      <c r="B50">
        <v>59150</v>
      </c>
      <c r="C50">
        <v>14328</v>
      </c>
      <c r="D50">
        <v>2551</v>
      </c>
      <c r="E50" s="2">
        <f t="shared" si="8"/>
        <v>0.24223161453930683</v>
      </c>
      <c r="F50" s="2">
        <f t="shared" si="9"/>
        <v>0.17804299274148522</v>
      </c>
    </row>
    <row r="51" spans="1:6" x14ac:dyDescent="0.35">
      <c r="A51" s="3" t="s">
        <v>188</v>
      </c>
      <c r="B51">
        <v>15428</v>
      </c>
      <c r="C51">
        <v>3949</v>
      </c>
      <c r="D51">
        <v>742</v>
      </c>
      <c r="E51" s="2">
        <f t="shared" si="8"/>
        <v>0.25596318382162303</v>
      </c>
      <c r="F51" s="2">
        <f t="shared" si="9"/>
        <v>0.1878956697898202</v>
      </c>
    </row>
    <row r="52" spans="1:6" x14ac:dyDescent="0.35">
      <c r="A52" s="3" t="s">
        <v>189</v>
      </c>
      <c r="B52">
        <v>22210</v>
      </c>
      <c r="C52">
        <v>6169</v>
      </c>
      <c r="D52">
        <v>1112</v>
      </c>
      <c r="E52" s="2">
        <f t="shared" si="8"/>
        <v>0.27775776677172442</v>
      </c>
      <c r="F52" s="2">
        <f t="shared" si="9"/>
        <v>0.18025611930620847</v>
      </c>
    </row>
  </sheetData>
  <mergeCells count="8">
    <mergeCell ref="M5:N5"/>
    <mergeCell ref="P5:Q5"/>
    <mergeCell ref="S5:T5"/>
    <mergeCell ref="V5:W5"/>
    <mergeCell ref="B5:C5"/>
    <mergeCell ref="D5:E5"/>
    <mergeCell ref="F5:G5"/>
    <mergeCell ref="H5:I5"/>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C56C8-BCDC-2248-9BBA-4DA0DD7EFBE0}">
  <dimension ref="A1:W21"/>
  <sheetViews>
    <sheetView topLeftCell="N1" workbookViewId="0">
      <selection activeCell="A16" sqref="A16:F16"/>
    </sheetView>
  </sheetViews>
  <sheetFormatPr baseColWidth="10" defaultRowHeight="14.5" x14ac:dyDescent="0.35"/>
  <sheetData>
    <row r="1" spans="1:23" s="27" customFormat="1" x14ac:dyDescent="0.35">
      <c r="A1" s="27" t="s">
        <v>26</v>
      </c>
    </row>
    <row r="2" spans="1:23" x14ac:dyDescent="0.35">
      <c r="A2" s="25"/>
      <c r="B2" s="36">
        <v>2004</v>
      </c>
      <c r="C2" s="36"/>
      <c r="D2" s="36">
        <v>2014</v>
      </c>
      <c r="E2" s="36"/>
      <c r="F2" s="36">
        <v>2024</v>
      </c>
      <c r="G2" s="36"/>
      <c r="H2" s="36">
        <v>2034</v>
      </c>
      <c r="I2" s="36"/>
      <c r="L2" s="25"/>
      <c r="M2" s="36">
        <v>2004</v>
      </c>
      <c r="N2" s="36"/>
      <c r="O2" s="26"/>
      <c r="P2" s="36">
        <v>2014</v>
      </c>
      <c r="Q2" s="36"/>
      <c r="R2" s="26"/>
      <c r="S2" s="36">
        <v>2024</v>
      </c>
      <c r="T2" s="36"/>
      <c r="U2" s="26"/>
      <c r="V2" s="36">
        <v>2034</v>
      </c>
      <c r="W2" s="36"/>
    </row>
    <row r="3" spans="1:23" x14ac:dyDescent="0.35">
      <c r="A3" s="25"/>
      <c r="B3" s="25" t="s">
        <v>386</v>
      </c>
      <c r="C3" s="25" t="s">
        <v>387</v>
      </c>
      <c r="D3" s="25" t="s">
        <v>386</v>
      </c>
      <c r="E3" s="25" t="s">
        <v>387</v>
      </c>
      <c r="F3" s="25" t="s">
        <v>386</v>
      </c>
      <c r="G3" s="25" t="s">
        <v>387</v>
      </c>
      <c r="H3" s="25" t="s">
        <v>386</v>
      </c>
      <c r="I3" s="25" t="s">
        <v>387</v>
      </c>
      <c r="L3" s="25"/>
      <c r="M3" s="25" t="s">
        <v>386</v>
      </c>
      <c r="N3" s="25" t="s">
        <v>387</v>
      </c>
      <c r="O3" s="25"/>
      <c r="P3" s="25" t="s">
        <v>386</v>
      </c>
      <c r="Q3" s="25" t="s">
        <v>387</v>
      </c>
      <c r="R3" s="25"/>
      <c r="S3" s="25" t="s">
        <v>386</v>
      </c>
      <c r="T3" s="25" t="s">
        <v>387</v>
      </c>
      <c r="U3" s="25"/>
      <c r="V3" s="25" t="s">
        <v>386</v>
      </c>
      <c r="W3" s="25" t="s">
        <v>387</v>
      </c>
    </row>
    <row r="4" spans="1:23" x14ac:dyDescent="0.35">
      <c r="A4" s="25" t="s">
        <v>388</v>
      </c>
      <c r="B4" s="25">
        <v>16966</v>
      </c>
      <c r="C4" s="25">
        <v>16698</v>
      </c>
      <c r="D4" s="25">
        <v>17725</v>
      </c>
      <c r="E4" s="25">
        <v>17074</v>
      </c>
      <c r="F4" s="25">
        <v>16656</v>
      </c>
      <c r="G4" s="25">
        <v>16031</v>
      </c>
      <c r="H4" s="25">
        <v>15585</v>
      </c>
      <c r="I4" s="25">
        <v>15084</v>
      </c>
      <c r="L4" s="25" t="s">
        <v>388</v>
      </c>
      <c r="M4">
        <f t="shared" ref="M4:M12" si="0">(B4/B$13)*100000</f>
        <v>17224.365482233505</v>
      </c>
      <c r="N4">
        <f t="shared" ref="N4:N12" si="1">-1*((C4/C$13)*100000)</f>
        <v>-16524.819887578178</v>
      </c>
      <c r="O4" s="25" t="s">
        <v>388</v>
      </c>
      <c r="P4">
        <f t="shared" ref="P4:P12" si="2">(D4/D$13)*100000</f>
        <v>15668.231279888974</v>
      </c>
      <c r="Q4">
        <f t="shared" ref="Q4:Q12" si="3">-1*((E4/E$13)*100000)</f>
        <v>-14869.066176662691</v>
      </c>
      <c r="R4" s="25" t="s">
        <v>388</v>
      </c>
      <c r="S4">
        <f t="shared" ref="S4:S12" si="4">(F4/F$13)*100000</f>
        <v>12606.244087038789</v>
      </c>
      <c r="T4">
        <f t="shared" ref="T4:T12" si="5">-1*((G4/G$13)*100000)</f>
        <v>-12364.446912551868</v>
      </c>
      <c r="U4" s="25" t="s">
        <v>388</v>
      </c>
      <c r="V4">
        <f t="shared" ref="V4:V12" si="6">(H4/H$13)*100000</f>
        <v>11003.791489271567</v>
      </c>
      <c r="W4">
        <f t="shared" ref="W4:W12" si="7">-1*((I4/I$13)*100000)</f>
        <v>-11035.673524333499</v>
      </c>
    </row>
    <row r="5" spans="1:23" x14ac:dyDescent="0.35">
      <c r="A5" s="25" t="s">
        <v>389</v>
      </c>
      <c r="B5" s="25">
        <v>18188</v>
      </c>
      <c r="C5" s="25">
        <v>17486</v>
      </c>
      <c r="D5" s="25">
        <v>17537</v>
      </c>
      <c r="E5" s="25">
        <v>16836</v>
      </c>
      <c r="F5" s="25">
        <v>19379</v>
      </c>
      <c r="G5" s="25">
        <v>17719</v>
      </c>
      <c r="H5" s="25">
        <v>17404</v>
      </c>
      <c r="I5" s="25">
        <v>16105</v>
      </c>
      <c r="L5" s="25" t="s">
        <v>389</v>
      </c>
      <c r="M5">
        <f t="shared" si="0"/>
        <v>18464.97461928934</v>
      </c>
      <c r="N5">
        <f t="shared" si="1"/>
        <v>-17304.647296334417</v>
      </c>
      <c r="O5" s="25" t="s">
        <v>389</v>
      </c>
      <c r="P5">
        <f t="shared" si="2"/>
        <v>15502.046372660816</v>
      </c>
      <c r="Q5">
        <f t="shared" si="3"/>
        <v>-14661.801461303328</v>
      </c>
      <c r="R5" s="25" t="s">
        <v>389</v>
      </c>
      <c r="S5">
        <f t="shared" si="4"/>
        <v>14667.171239356669</v>
      </c>
      <c r="T5">
        <f t="shared" si="5"/>
        <v>-13666.373578910021</v>
      </c>
      <c r="U5" s="25" t="s">
        <v>389</v>
      </c>
      <c r="V5">
        <f t="shared" si="6"/>
        <v>12288.096700627679</v>
      </c>
      <c r="W5">
        <f t="shared" si="7"/>
        <v>-11782.651956337246</v>
      </c>
    </row>
    <row r="6" spans="1:23" x14ac:dyDescent="0.35">
      <c r="A6" s="25" t="s">
        <v>390</v>
      </c>
      <c r="B6" s="25">
        <v>16481</v>
      </c>
      <c r="C6" s="25">
        <v>15733</v>
      </c>
      <c r="D6" s="25">
        <v>19988</v>
      </c>
      <c r="E6" s="25">
        <v>18049</v>
      </c>
      <c r="F6" s="25">
        <v>21601</v>
      </c>
      <c r="G6" s="25">
        <v>18312</v>
      </c>
      <c r="H6" s="25">
        <v>21666</v>
      </c>
      <c r="I6" s="25">
        <v>17669</v>
      </c>
      <c r="L6" s="25" t="s">
        <v>390</v>
      </c>
      <c r="M6">
        <f t="shared" si="0"/>
        <v>16731.979695431473</v>
      </c>
      <c r="N6">
        <f t="shared" si="1"/>
        <v>-15569.828200459187</v>
      </c>
      <c r="O6" s="25" t="s">
        <v>390</v>
      </c>
      <c r="P6">
        <f t="shared" si="2"/>
        <v>17668.637902534319</v>
      </c>
      <c r="Q6">
        <f t="shared" si="3"/>
        <v>-15718.154821517213</v>
      </c>
      <c r="R6" s="25" t="s">
        <v>390</v>
      </c>
      <c r="S6">
        <f t="shared" si="4"/>
        <v>16348.912015137183</v>
      </c>
      <c r="T6">
        <f t="shared" si="5"/>
        <v>-14123.744735989636</v>
      </c>
      <c r="U6" s="25" t="s">
        <v>390</v>
      </c>
      <c r="V6">
        <f t="shared" si="6"/>
        <v>15297.28241299697</v>
      </c>
      <c r="W6">
        <f t="shared" si="7"/>
        <v>-12926.897076468349</v>
      </c>
    </row>
    <row r="7" spans="1:23" x14ac:dyDescent="0.35">
      <c r="A7" s="25" t="s">
        <v>391</v>
      </c>
      <c r="B7" s="25">
        <v>14653</v>
      </c>
      <c r="C7" s="25">
        <v>15166</v>
      </c>
      <c r="D7" s="25">
        <v>16435</v>
      </c>
      <c r="E7" s="25">
        <v>16347</v>
      </c>
      <c r="F7" s="25">
        <v>21224</v>
      </c>
      <c r="G7" s="25">
        <v>19605</v>
      </c>
      <c r="H7" s="25">
        <v>20925</v>
      </c>
      <c r="I7" s="25">
        <v>18111</v>
      </c>
      <c r="L7" s="25" t="s">
        <v>391</v>
      </c>
      <c r="M7">
        <f t="shared" si="0"/>
        <v>14876.142131979694</v>
      </c>
      <c r="N7">
        <f t="shared" si="1"/>
        <v>-15008.708732483572</v>
      </c>
      <c r="O7" s="25" t="s">
        <v>391</v>
      </c>
      <c r="P7">
        <f t="shared" si="2"/>
        <v>14527.919948376602</v>
      </c>
      <c r="Q7">
        <f t="shared" si="3"/>
        <v>-14235.950848653214</v>
      </c>
      <c r="R7" s="25" t="s">
        <v>391</v>
      </c>
      <c r="S7">
        <f t="shared" si="4"/>
        <v>16063.576158940399</v>
      </c>
      <c r="T7">
        <f t="shared" si="5"/>
        <v>-15121.014392151419</v>
      </c>
      <c r="U7" s="25" t="s">
        <v>391</v>
      </c>
      <c r="V7">
        <f t="shared" si="6"/>
        <v>14774.0992565292</v>
      </c>
      <c r="W7">
        <f t="shared" si="7"/>
        <v>-13250.270697374966</v>
      </c>
    </row>
    <row r="8" spans="1:23" x14ac:dyDescent="0.35">
      <c r="A8" s="25" t="s">
        <v>392</v>
      </c>
      <c r="B8" s="25">
        <v>12908</v>
      </c>
      <c r="C8" s="25">
        <v>13743</v>
      </c>
      <c r="D8" s="25">
        <v>14759</v>
      </c>
      <c r="E8" s="25">
        <v>15176</v>
      </c>
      <c r="F8" s="25">
        <v>17679</v>
      </c>
      <c r="G8" s="25">
        <v>17052</v>
      </c>
      <c r="H8" s="25">
        <v>21397</v>
      </c>
      <c r="I8" s="25">
        <v>19592</v>
      </c>
      <c r="L8" s="25" t="s">
        <v>392</v>
      </c>
      <c r="M8">
        <f t="shared" si="0"/>
        <v>13104.56852791878</v>
      </c>
      <c r="N8">
        <f t="shared" si="1"/>
        <v>-13600.4671047423</v>
      </c>
      <c r="O8" s="25" t="s">
        <v>392</v>
      </c>
      <c r="P8">
        <f t="shared" si="2"/>
        <v>13046.399179683011</v>
      </c>
      <c r="Q8">
        <f t="shared" si="3"/>
        <v>-13216.173614679219</v>
      </c>
      <c r="R8" s="25" t="s">
        <v>392</v>
      </c>
      <c r="S8">
        <f t="shared" si="4"/>
        <v>13380.510879848629</v>
      </c>
      <c r="T8">
        <f t="shared" si="5"/>
        <v>-13151.927437641722</v>
      </c>
      <c r="U8" s="25" t="s">
        <v>392</v>
      </c>
      <c r="V8">
        <f t="shared" si="6"/>
        <v>15107.354924346728</v>
      </c>
      <c r="W8">
        <f t="shared" si="7"/>
        <v>-14333.791811770214</v>
      </c>
    </row>
    <row r="9" spans="1:23" x14ac:dyDescent="0.35">
      <c r="A9" s="25" t="s">
        <v>393</v>
      </c>
      <c r="B9" s="25">
        <v>9674</v>
      </c>
      <c r="C9" s="25">
        <v>10228</v>
      </c>
      <c r="D9" s="25">
        <v>12098</v>
      </c>
      <c r="E9" s="25">
        <v>13307</v>
      </c>
      <c r="F9" s="25">
        <v>14860</v>
      </c>
      <c r="G9" s="25">
        <v>15131</v>
      </c>
      <c r="H9" s="25">
        <v>17214</v>
      </c>
      <c r="I9" s="25">
        <v>16737</v>
      </c>
      <c r="L9" s="25" t="s">
        <v>393</v>
      </c>
      <c r="M9">
        <f t="shared" si="0"/>
        <v>9821.3197969543144</v>
      </c>
      <c r="N9">
        <f t="shared" si="1"/>
        <v>-10121.92225477001</v>
      </c>
      <c r="O9" s="25" t="s">
        <v>393</v>
      </c>
      <c r="P9">
        <f t="shared" si="2"/>
        <v>10694.175572586562</v>
      </c>
      <c r="Q9">
        <f t="shared" si="3"/>
        <v>-11588.535997004241</v>
      </c>
      <c r="R9" s="25" t="s">
        <v>393</v>
      </c>
      <c r="S9">
        <f t="shared" si="4"/>
        <v>11246.925260170294</v>
      </c>
      <c r="T9">
        <f t="shared" si="5"/>
        <v>-11670.291699446218</v>
      </c>
      <c r="U9" s="25" t="s">
        <v>393</v>
      </c>
      <c r="V9">
        <f t="shared" si="6"/>
        <v>12153.94717332825</v>
      </c>
      <c r="W9">
        <f t="shared" si="7"/>
        <v>-12245.03233736209</v>
      </c>
    </row>
    <row r="10" spans="1:23" x14ac:dyDescent="0.35">
      <c r="A10" s="25" t="s">
        <v>394</v>
      </c>
      <c r="B10" s="25">
        <v>5636</v>
      </c>
      <c r="C10" s="25">
        <v>6492</v>
      </c>
      <c r="D10" s="25">
        <v>8523</v>
      </c>
      <c r="E10" s="25">
        <v>9551</v>
      </c>
      <c r="F10" s="25">
        <v>11139</v>
      </c>
      <c r="G10" s="25">
        <v>12690</v>
      </c>
      <c r="H10" s="25">
        <v>13651</v>
      </c>
      <c r="I10" s="25">
        <v>14401</v>
      </c>
      <c r="L10" s="25" t="s">
        <v>394</v>
      </c>
      <c r="M10">
        <f t="shared" si="0"/>
        <v>5721.8274111675128</v>
      </c>
      <c r="N10">
        <f t="shared" si="1"/>
        <v>-6424.6694640171008</v>
      </c>
      <c r="O10" s="25" t="s">
        <v>394</v>
      </c>
      <c r="P10">
        <f t="shared" si="2"/>
        <v>7534.0104484340618</v>
      </c>
      <c r="Q10">
        <f t="shared" si="3"/>
        <v>-8317.5852789800483</v>
      </c>
      <c r="R10" s="25" t="s">
        <v>394</v>
      </c>
      <c r="S10">
        <f t="shared" si="4"/>
        <v>8430.6527909176912</v>
      </c>
      <c r="T10">
        <f t="shared" si="5"/>
        <v>-9787.5885047896718</v>
      </c>
      <c r="U10" s="25" t="s">
        <v>394</v>
      </c>
      <c r="V10">
        <f t="shared" si="6"/>
        <v>9638.2905113921188</v>
      </c>
      <c r="W10">
        <f t="shared" si="7"/>
        <v>-10535.980802434813</v>
      </c>
    </row>
    <row r="11" spans="1:23" x14ac:dyDescent="0.35">
      <c r="A11" s="25" t="s">
        <v>395</v>
      </c>
      <c r="B11" s="25">
        <v>3140</v>
      </c>
      <c r="C11" s="25">
        <v>4067</v>
      </c>
      <c r="D11" s="25">
        <v>4200</v>
      </c>
      <c r="E11" s="25">
        <v>5498</v>
      </c>
      <c r="F11" s="25">
        <v>6689</v>
      </c>
      <c r="G11" s="25">
        <v>8337</v>
      </c>
      <c r="H11" s="25">
        <v>8902</v>
      </c>
      <c r="I11" s="25">
        <v>11199</v>
      </c>
      <c r="L11" s="25" t="s">
        <v>395</v>
      </c>
      <c r="M11">
        <f t="shared" si="0"/>
        <v>3187.8172588832485</v>
      </c>
      <c r="N11">
        <f t="shared" si="1"/>
        <v>-4024.8198875781809</v>
      </c>
      <c r="O11" s="25" t="s">
        <v>395</v>
      </c>
      <c r="P11">
        <f t="shared" si="2"/>
        <v>3712.6415444588829</v>
      </c>
      <c r="Q11">
        <f t="shared" si="3"/>
        <v>-4787.9890968309401</v>
      </c>
      <c r="R11" s="25" t="s">
        <v>395</v>
      </c>
      <c r="S11">
        <f t="shared" si="4"/>
        <v>5062.6300851466422</v>
      </c>
      <c r="T11">
        <f t="shared" si="5"/>
        <v>-6430.191124068675</v>
      </c>
      <c r="U11" s="25" t="s">
        <v>395</v>
      </c>
      <c r="V11">
        <f t="shared" si="6"/>
        <v>6285.2583790500803</v>
      </c>
      <c r="W11">
        <f t="shared" si="7"/>
        <v>-8193.3510871791877</v>
      </c>
    </row>
    <row r="12" spans="1:23" x14ac:dyDescent="0.35">
      <c r="A12" s="25" t="s">
        <v>396</v>
      </c>
      <c r="B12" s="25">
        <v>854</v>
      </c>
      <c r="C12" s="25">
        <v>1435</v>
      </c>
      <c r="D12" s="25">
        <v>1862</v>
      </c>
      <c r="E12" s="25">
        <v>2991</v>
      </c>
      <c r="F12" s="25">
        <v>2898</v>
      </c>
      <c r="G12" s="25">
        <v>4777</v>
      </c>
      <c r="H12" s="25">
        <v>4889</v>
      </c>
      <c r="I12" s="25">
        <v>7786</v>
      </c>
      <c r="L12" s="25" t="s">
        <v>396</v>
      </c>
      <c r="M12">
        <f t="shared" si="0"/>
        <v>867.005076142132</v>
      </c>
      <c r="N12">
        <f t="shared" si="1"/>
        <v>-1420.1171720370517</v>
      </c>
      <c r="O12" s="25" t="s">
        <v>396</v>
      </c>
      <c r="P12">
        <f t="shared" si="2"/>
        <v>1645.9377513767713</v>
      </c>
      <c r="Q12">
        <f t="shared" si="3"/>
        <v>-2604.742704369105</v>
      </c>
      <c r="R12" s="25" t="s">
        <v>396</v>
      </c>
      <c r="S12">
        <f t="shared" si="4"/>
        <v>2193.3774834437086</v>
      </c>
      <c r="T12">
        <f t="shared" si="5"/>
        <v>-3684.4216144507691</v>
      </c>
      <c r="U12" s="25" t="s">
        <v>396</v>
      </c>
      <c r="V12">
        <f t="shared" si="6"/>
        <v>3451.8791524574081</v>
      </c>
      <c r="W12">
        <f t="shared" si="7"/>
        <v>-5696.3507067396331</v>
      </c>
    </row>
    <row r="13" spans="1:23" x14ac:dyDescent="0.35">
      <c r="A13" s="25"/>
      <c r="B13" s="25">
        <v>98500</v>
      </c>
      <c r="C13" s="25">
        <v>101048</v>
      </c>
      <c r="D13" s="25">
        <v>113127</v>
      </c>
      <c r="E13" s="25">
        <v>114829</v>
      </c>
      <c r="F13" s="25">
        <v>132125</v>
      </c>
      <c r="G13" s="25">
        <v>129654</v>
      </c>
      <c r="H13" s="25">
        <v>141633</v>
      </c>
      <c r="I13" s="25">
        <v>136684</v>
      </c>
    </row>
    <row r="16" spans="1:23" x14ac:dyDescent="0.35">
      <c r="A16" s="1"/>
      <c r="B16" s="1" t="s">
        <v>405</v>
      </c>
      <c r="C16" t="s">
        <v>399</v>
      </c>
      <c r="D16" t="s">
        <v>400</v>
      </c>
      <c r="E16" t="s">
        <v>401</v>
      </c>
      <c r="F16" t="s">
        <v>402</v>
      </c>
    </row>
    <row r="17" spans="1:6" x14ac:dyDescent="0.35">
      <c r="A17" s="4" t="s">
        <v>39</v>
      </c>
      <c r="B17" s="24">
        <v>261779</v>
      </c>
      <c r="C17" s="24">
        <v>46530</v>
      </c>
      <c r="D17" s="24">
        <v>7675</v>
      </c>
      <c r="E17" s="2">
        <f t="shared" ref="E17:F21" si="8">C17/B17</f>
        <v>0.17774535008537737</v>
      </c>
      <c r="F17" s="2">
        <f t="shared" si="8"/>
        <v>0.16494734579840964</v>
      </c>
    </row>
    <row r="18" spans="1:6" x14ac:dyDescent="0.35">
      <c r="A18" s="3" t="s">
        <v>26</v>
      </c>
      <c r="B18">
        <v>257163</v>
      </c>
      <c r="C18">
        <v>45486</v>
      </c>
      <c r="D18">
        <v>7492</v>
      </c>
      <c r="E18" s="2">
        <f t="shared" si="8"/>
        <v>0.17687614470199833</v>
      </c>
      <c r="F18" s="2">
        <f t="shared" si="8"/>
        <v>0.16471002066569934</v>
      </c>
    </row>
    <row r="19" spans="1:6" x14ac:dyDescent="0.35">
      <c r="A19" s="3" t="s">
        <v>321</v>
      </c>
      <c r="B19">
        <v>1246</v>
      </c>
      <c r="C19">
        <v>371</v>
      </c>
      <c r="D19">
        <v>57</v>
      </c>
      <c r="E19" s="2">
        <f t="shared" si="8"/>
        <v>0.29775280898876405</v>
      </c>
      <c r="F19" s="2">
        <f t="shared" si="8"/>
        <v>0.15363881401617252</v>
      </c>
    </row>
    <row r="20" spans="1:6" x14ac:dyDescent="0.35">
      <c r="A20" s="3" t="s">
        <v>323</v>
      </c>
      <c r="B20">
        <v>801</v>
      </c>
      <c r="C20">
        <v>202</v>
      </c>
      <c r="D20">
        <v>25</v>
      </c>
      <c r="E20" s="2">
        <f t="shared" si="8"/>
        <v>0.25218476903870163</v>
      </c>
      <c r="F20" s="2">
        <f t="shared" si="8"/>
        <v>0.12376237623762376</v>
      </c>
    </row>
    <row r="21" spans="1:6" x14ac:dyDescent="0.35">
      <c r="A21" s="3" t="s">
        <v>322</v>
      </c>
      <c r="B21">
        <v>2569</v>
      </c>
      <c r="C21">
        <v>471</v>
      </c>
      <c r="D21">
        <v>101</v>
      </c>
      <c r="E21" s="2">
        <f t="shared" si="8"/>
        <v>0.18333982094200077</v>
      </c>
      <c r="F21" s="2">
        <f t="shared" si="8"/>
        <v>0.21443736730360935</v>
      </c>
    </row>
  </sheetData>
  <mergeCells count="8">
    <mergeCell ref="M2:N2"/>
    <mergeCell ref="P2:Q2"/>
    <mergeCell ref="S2:T2"/>
    <mergeCell ref="V2:W2"/>
    <mergeCell ref="B2:C2"/>
    <mergeCell ref="D2:E2"/>
    <mergeCell ref="F2:G2"/>
    <mergeCell ref="H2:I2"/>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6649B-30CD-6649-8BE5-8F70917E4A03}">
  <dimension ref="A1:W30"/>
  <sheetViews>
    <sheetView topLeftCell="U1" workbookViewId="0">
      <selection activeCell="I27" sqref="I27"/>
    </sheetView>
  </sheetViews>
  <sheetFormatPr baseColWidth="10" defaultRowHeight="14.5" x14ac:dyDescent="0.35"/>
  <sheetData>
    <row r="1" spans="1:23" s="27" customFormat="1" x14ac:dyDescent="0.35">
      <c r="A1" s="27" t="s">
        <v>28</v>
      </c>
    </row>
    <row r="3" spans="1:23" x14ac:dyDescent="0.35">
      <c r="A3" s="25"/>
      <c r="B3" s="36">
        <v>2004</v>
      </c>
      <c r="C3" s="36"/>
      <c r="D3" s="36">
        <v>2014</v>
      </c>
      <c r="E3" s="36"/>
      <c r="F3" s="36">
        <v>2024</v>
      </c>
      <c r="G3" s="36"/>
      <c r="H3" s="36">
        <v>2034</v>
      </c>
      <c r="I3" s="36"/>
      <c r="L3" s="25"/>
      <c r="M3" s="36">
        <v>2004</v>
      </c>
      <c r="N3" s="36"/>
      <c r="O3" s="26"/>
      <c r="P3" s="36">
        <v>2014</v>
      </c>
      <c r="Q3" s="36"/>
      <c r="R3" s="26"/>
      <c r="S3" s="36">
        <v>2024</v>
      </c>
      <c r="T3" s="36"/>
      <c r="U3" s="26"/>
      <c r="V3" s="36">
        <v>2034</v>
      </c>
      <c r="W3" s="36"/>
    </row>
    <row r="4" spans="1:23" x14ac:dyDescent="0.35">
      <c r="A4" s="25"/>
      <c r="B4" s="25" t="s">
        <v>386</v>
      </c>
      <c r="C4" s="25" t="s">
        <v>387</v>
      </c>
      <c r="D4" s="25" t="s">
        <v>386</v>
      </c>
      <c r="E4" s="25" t="s">
        <v>387</v>
      </c>
      <c r="F4" s="25" t="s">
        <v>386</v>
      </c>
      <c r="G4" s="25" t="s">
        <v>387</v>
      </c>
      <c r="H4" s="25" t="s">
        <v>386</v>
      </c>
      <c r="I4" s="25" t="s">
        <v>387</v>
      </c>
      <c r="L4" s="25"/>
      <c r="M4" s="25" t="s">
        <v>386</v>
      </c>
      <c r="N4" s="25" t="s">
        <v>387</v>
      </c>
      <c r="O4" s="25"/>
      <c r="P4" s="25" t="s">
        <v>386</v>
      </c>
      <c r="Q4" s="25" t="s">
        <v>387</v>
      </c>
      <c r="R4" s="25"/>
      <c r="S4" s="25" t="s">
        <v>386</v>
      </c>
      <c r="T4" s="25" t="s">
        <v>387</v>
      </c>
      <c r="U4" s="25"/>
      <c r="V4" s="25" t="s">
        <v>386</v>
      </c>
      <c r="W4" s="25" t="s">
        <v>387</v>
      </c>
    </row>
    <row r="5" spans="1:23" x14ac:dyDescent="0.35">
      <c r="A5" s="25" t="s">
        <v>388</v>
      </c>
      <c r="B5" s="25">
        <v>24045</v>
      </c>
      <c r="C5" s="25">
        <v>23179</v>
      </c>
      <c r="D5" s="25">
        <v>24624</v>
      </c>
      <c r="E5" s="25">
        <v>23765</v>
      </c>
      <c r="F5" s="25">
        <v>21692</v>
      </c>
      <c r="G5" s="25">
        <v>20861</v>
      </c>
      <c r="H5" s="25">
        <v>19556</v>
      </c>
      <c r="I5" s="25">
        <v>18837</v>
      </c>
      <c r="L5" s="25" t="s">
        <v>388</v>
      </c>
      <c r="M5">
        <f t="shared" ref="M5:M13" si="0">(B5/B$14)*100000</f>
        <v>17660.279244673271</v>
      </c>
      <c r="N5">
        <f t="shared" ref="N5:N13" si="1">-1*((C5/C$14)*100000)</f>
        <v>-17448.022522319076</v>
      </c>
      <c r="O5" s="25" t="s">
        <v>388</v>
      </c>
      <c r="P5">
        <f t="shared" ref="P5:P13" si="2">(D5/D$14)*100000</f>
        <v>16353.203697800447</v>
      </c>
      <c r="Q5">
        <f t="shared" ref="Q5:Q13" si="3">-1*((E5/E$14)*100000)</f>
        <v>-16169.966659862555</v>
      </c>
      <c r="R5" s="25" t="s">
        <v>388</v>
      </c>
      <c r="S5">
        <f t="shared" ref="S5:S13" si="4">(F5/F$14)*100000</f>
        <v>13445.649007320353</v>
      </c>
      <c r="T5">
        <f t="shared" ref="T5:T13" si="5">-1*((G5/G$14)*100000)</f>
        <v>-13148.158652724993</v>
      </c>
      <c r="U5" s="25" t="s">
        <v>388</v>
      </c>
      <c r="V5">
        <f t="shared" ref="V5:V13" si="6">(H5/H$14)*100000</f>
        <v>11967.224149853439</v>
      </c>
      <c r="W5">
        <f t="shared" ref="W5:W13" si="7">-1*((I5/I$14)*100000)</f>
        <v>-11625.266146202981</v>
      </c>
    </row>
    <row r="6" spans="1:23" x14ac:dyDescent="0.35">
      <c r="A6" s="25" t="s">
        <v>389</v>
      </c>
      <c r="B6" s="25">
        <v>25983</v>
      </c>
      <c r="C6" s="25">
        <v>24887</v>
      </c>
      <c r="D6" s="25">
        <v>23190</v>
      </c>
      <c r="E6" s="25">
        <v>21961</v>
      </c>
      <c r="F6" s="25">
        <v>23928</v>
      </c>
      <c r="G6" s="25">
        <v>22619</v>
      </c>
      <c r="H6" s="25">
        <v>20523</v>
      </c>
      <c r="I6" s="25">
        <v>19302</v>
      </c>
      <c r="L6" s="25" t="s">
        <v>389</v>
      </c>
      <c r="M6">
        <f t="shared" si="0"/>
        <v>19083.677921162223</v>
      </c>
      <c r="N6">
        <f t="shared" si="1"/>
        <v>-18733.721753007241</v>
      </c>
      <c r="O6" s="25" t="s">
        <v>389</v>
      </c>
      <c r="P6">
        <f t="shared" si="2"/>
        <v>15400.860694931462</v>
      </c>
      <c r="Q6">
        <f t="shared" si="3"/>
        <v>-14942.505273185003</v>
      </c>
      <c r="R6" s="25" t="s">
        <v>389</v>
      </c>
      <c r="S6">
        <f t="shared" si="4"/>
        <v>14831.619465570784</v>
      </c>
      <c r="T6">
        <f t="shared" si="5"/>
        <v>-14256.18141824393</v>
      </c>
      <c r="U6" s="25" t="s">
        <v>389</v>
      </c>
      <c r="V6">
        <f t="shared" si="6"/>
        <v>12558.976336032018</v>
      </c>
      <c r="W6">
        <f t="shared" si="7"/>
        <v>-11912.241182460581</v>
      </c>
    </row>
    <row r="7" spans="1:23" x14ac:dyDescent="0.35">
      <c r="A7" s="25" t="s">
        <v>390</v>
      </c>
      <c r="B7" s="25">
        <v>20388</v>
      </c>
      <c r="C7" s="25">
        <v>19589</v>
      </c>
      <c r="D7" s="25">
        <v>24233</v>
      </c>
      <c r="E7" s="25">
        <v>23046</v>
      </c>
      <c r="F7" s="25">
        <v>21699</v>
      </c>
      <c r="G7" s="25">
        <v>20528</v>
      </c>
      <c r="H7" s="25">
        <v>21337</v>
      </c>
      <c r="I7" s="25">
        <v>20043</v>
      </c>
      <c r="L7" s="25" t="s">
        <v>390</v>
      </c>
      <c r="M7">
        <f t="shared" si="0"/>
        <v>14974.330348945672</v>
      </c>
      <c r="N7">
        <f t="shared" si="1"/>
        <v>-14745.645333694654</v>
      </c>
      <c r="O7" s="25" t="s">
        <v>390</v>
      </c>
      <c r="P7">
        <f t="shared" si="2"/>
        <v>16093.534162150674</v>
      </c>
      <c r="Q7">
        <f t="shared" si="3"/>
        <v>-15680.751173708921</v>
      </c>
      <c r="R7" s="25" t="s">
        <v>390</v>
      </c>
      <c r="S7">
        <f t="shared" si="4"/>
        <v>13449.987913048328</v>
      </c>
      <c r="T7">
        <f t="shared" si="5"/>
        <v>-12938.277207379257</v>
      </c>
      <c r="U7" s="25" t="s">
        <v>390</v>
      </c>
      <c r="V7">
        <f t="shared" si="6"/>
        <v>13057.100720260934</v>
      </c>
      <c r="W7">
        <f t="shared" si="7"/>
        <v>-12369.549788625915</v>
      </c>
    </row>
    <row r="8" spans="1:23" x14ac:dyDescent="0.35">
      <c r="A8" s="25" t="s">
        <v>391</v>
      </c>
      <c r="B8" s="25">
        <v>21447</v>
      </c>
      <c r="C8" s="25">
        <v>20325</v>
      </c>
      <c r="D8" s="25">
        <v>21965</v>
      </c>
      <c r="E8" s="25">
        <v>20533</v>
      </c>
      <c r="F8" s="25">
        <v>26697</v>
      </c>
      <c r="G8" s="25">
        <v>25460</v>
      </c>
      <c r="H8" s="25">
        <v>22820</v>
      </c>
      <c r="I8" s="25">
        <v>21399</v>
      </c>
      <c r="L8" s="25" t="s">
        <v>391</v>
      </c>
      <c r="M8">
        <f t="shared" si="0"/>
        <v>15752.131792909446</v>
      </c>
      <c r="N8">
        <f t="shared" si="1"/>
        <v>-15299.670294927961</v>
      </c>
      <c r="O8" s="25" t="s">
        <v>391</v>
      </c>
      <c r="P8">
        <f t="shared" si="2"/>
        <v>14587.318032090108</v>
      </c>
      <c r="Q8">
        <f t="shared" si="3"/>
        <v>-13970.878410559979</v>
      </c>
      <c r="R8" s="25" t="s">
        <v>391</v>
      </c>
      <c r="S8">
        <f t="shared" si="4"/>
        <v>16547.966602822766</v>
      </c>
      <c r="T8">
        <f t="shared" si="5"/>
        <v>-16046.791587094498</v>
      </c>
      <c r="U8" s="25" t="s">
        <v>391</v>
      </c>
      <c r="V8">
        <f t="shared" si="6"/>
        <v>13964.617258112879</v>
      </c>
      <c r="W8">
        <f t="shared" si="7"/>
        <v>-13206.406023390007</v>
      </c>
    </row>
    <row r="9" spans="1:23" x14ac:dyDescent="0.35">
      <c r="A9" s="25" t="s">
        <v>392</v>
      </c>
      <c r="B9" s="25">
        <v>19064</v>
      </c>
      <c r="C9" s="25">
        <v>18507</v>
      </c>
      <c r="D9" s="25">
        <v>20607</v>
      </c>
      <c r="E9" s="25">
        <v>19521</v>
      </c>
      <c r="F9" s="25">
        <v>21570</v>
      </c>
      <c r="G9" s="25">
        <v>20165</v>
      </c>
      <c r="H9" s="25">
        <v>25558</v>
      </c>
      <c r="I9" s="25">
        <v>24479</v>
      </c>
      <c r="L9" s="25" t="s">
        <v>392</v>
      </c>
      <c r="M9">
        <f t="shared" si="0"/>
        <v>14001.89492703062</v>
      </c>
      <c r="N9">
        <f t="shared" si="1"/>
        <v>-13931.168420577209</v>
      </c>
      <c r="O9" s="25" t="s">
        <v>392</v>
      </c>
      <c r="P9">
        <f t="shared" si="2"/>
        <v>13685.447880140262</v>
      </c>
      <c r="Q9">
        <f t="shared" si="3"/>
        <v>-13282.302510716474</v>
      </c>
      <c r="R9" s="25" t="s">
        <v>392</v>
      </c>
      <c r="S9">
        <f t="shared" si="4"/>
        <v>13370.028078918498</v>
      </c>
      <c r="T9">
        <f t="shared" si="5"/>
        <v>-12709.487523714082</v>
      </c>
      <c r="U9" s="25" t="s">
        <v>392</v>
      </c>
      <c r="V9">
        <f t="shared" si="6"/>
        <v>15640.126550519237</v>
      </c>
      <c r="W9">
        <f t="shared" si="7"/>
        <v>-15107.229919461844</v>
      </c>
    </row>
    <row r="10" spans="1:23" x14ac:dyDescent="0.35">
      <c r="A10" s="25" t="s">
        <v>393</v>
      </c>
      <c r="B10" s="25">
        <v>12254</v>
      </c>
      <c r="C10" s="25">
        <v>11968</v>
      </c>
      <c r="D10" s="25">
        <v>17561</v>
      </c>
      <c r="E10" s="25">
        <v>17445</v>
      </c>
      <c r="F10" s="25">
        <v>19067</v>
      </c>
      <c r="G10" s="25">
        <v>18482</v>
      </c>
      <c r="H10" s="25">
        <v>19847</v>
      </c>
      <c r="I10" s="25">
        <v>18971</v>
      </c>
      <c r="L10" s="25" t="s">
        <v>393</v>
      </c>
      <c r="M10">
        <f t="shared" si="0"/>
        <v>9000.1689276035049</v>
      </c>
      <c r="N10">
        <f t="shared" si="1"/>
        <v>-9008.9276304894374</v>
      </c>
      <c r="O10" s="25" t="s">
        <v>393</v>
      </c>
      <c r="P10">
        <f t="shared" si="2"/>
        <v>11662.549144618</v>
      </c>
      <c r="Q10">
        <f t="shared" si="3"/>
        <v>-11869.769340681771</v>
      </c>
      <c r="R10" s="25" t="s">
        <v>393</v>
      </c>
      <c r="S10">
        <f t="shared" si="4"/>
        <v>11818.559359329576</v>
      </c>
      <c r="T10">
        <f t="shared" si="5"/>
        <v>-11648.735353993734</v>
      </c>
      <c r="U10" s="25" t="s">
        <v>393</v>
      </c>
      <c r="V10">
        <f t="shared" si="6"/>
        <v>12145.300557483186</v>
      </c>
      <c r="W10">
        <f t="shared" si="7"/>
        <v>-11707.964328694417</v>
      </c>
    </row>
    <row r="11" spans="1:23" x14ac:dyDescent="0.35">
      <c r="A11" s="25" t="s">
        <v>394</v>
      </c>
      <c r="B11" s="25">
        <v>7375</v>
      </c>
      <c r="C11" s="25">
        <v>7415</v>
      </c>
      <c r="D11" s="25">
        <v>10618</v>
      </c>
      <c r="E11" s="25">
        <v>10937</v>
      </c>
      <c r="F11" s="25">
        <v>15530</v>
      </c>
      <c r="G11" s="25">
        <v>16131</v>
      </c>
      <c r="H11" s="25">
        <v>16887</v>
      </c>
      <c r="I11" s="25">
        <v>17005</v>
      </c>
      <c r="L11" s="25" t="s">
        <v>394</v>
      </c>
      <c r="M11">
        <f t="shared" si="0"/>
        <v>5416.7003297760602</v>
      </c>
      <c r="N11">
        <f t="shared" si="1"/>
        <v>-5581.6509341643705</v>
      </c>
      <c r="O11" s="25" t="s">
        <v>394</v>
      </c>
      <c r="P11">
        <f t="shared" si="2"/>
        <v>7051.5885665710339</v>
      </c>
      <c r="Q11">
        <f t="shared" si="3"/>
        <v>-7441.6547594747226</v>
      </c>
      <c r="R11" s="25" t="s">
        <v>394</v>
      </c>
      <c r="S11">
        <f t="shared" si="4"/>
        <v>9626.1722793511472</v>
      </c>
      <c r="T11">
        <f t="shared" si="5"/>
        <v>-10166.959744360618</v>
      </c>
      <c r="U11" s="25" t="s">
        <v>394</v>
      </c>
      <c r="V11">
        <f t="shared" si="6"/>
        <v>10333.939160287126</v>
      </c>
      <c r="W11">
        <f t="shared" si="7"/>
        <v>-10494.646218409604</v>
      </c>
    </row>
    <row r="12" spans="1:23" x14ac:dyDescent="0.35">
      <c r="A12" s="25" t="s">
        <v>395</v>
      </c>
      <c r="B12" s="25">
        <v>4417</v>
      </c>
      <c r="C12" s="25">
        <v>4987</v>
      </c>
      <c r="D12" s="25">
        <v>5390</v>
      </c>
      <c r="E12" s="25">
        <v>6118</v>
      </c>
      <c r="F12" s="25">
        <v>8005</v>
      </c>
      <c r="G12" s="25">
        <v>9308</v>
      </c>
      <c r="H12" s="25">
        <v>12089</v>
      </c>
      <c r="I12" s="25">
        <v>13937</v>
      </c>
      <c r="L12" s="25" t="s">
        <v>395</v>
      </c>
      <c r="M12">
        <f t="shared" si="0"/>
        <v>3244.1444551350319</v>
      </c>
      <c r="N12">
        <f t="shared" si="1"/>
        <v>-3753.9707631392744</v>
      </c>
      <c r="O12" s="25" t="s">
        <v>395</v>
      </c>
      <c r="P12">
        <f t="shared" si="2"/>
        <v>3579.5877165019656</v>
      </c>
      <c r="Q12">
        <f t="shared" si="3"/>
        <v>-4162.754303599374</v>
      </c>
      <c r="R12" s="25" t="s">
        <v>395</v>
      </c>
      <c r="S12">
        <f t="shared" si="4"/>
        <v>4961.8486217775881</v>
      </c>
      <c r="T12">
        <f t="shared" si="5"/>
        <v>-5866.5960759102745</v>
      </c>
      <c r="U12" s="25" t="s">
        <v>395</v>
      </c>
      <c r="V12">
        <f t="shared" si="6"/>
        <v>7397.8202468591853</v>
      </c>
      <c r="W12">
        <f t="shared" si="7"/>
        <v>-8601.2281297250593</v>
      </c>
    </row>
    <row r="13" spans="1:23" x14ac:dyDescent="0.35">
      <c r="A13" s="25" t="s">
        <v>396</v>
      </c>
      <c r="B13" s="25">
        <v>1180</v>
      </c>
      <c r="C13" s="25">
        <v>1989</v>
      </c>
      <c r="D13" s="25">
        <v>2388</v>
      </c>
      <c r="E13" s="25">
        <v>3644</v>
      </c>
      <c r="F13" s="25">
        <v>3143</v>
      </c>
      <c r="G13" s="25">
        <v>5107</v>
      </c>
      <c r="H13" s="25">
        <v>4796</v>
      </c>
      <c r="I13" s="25">
        <v>8062</v>
      </c>
      <c r="L13" s="25" t="s">
        <v>396</v>
      </c>
      <c r="M13">
        <f t="shared" si="0"/>
        <v>866.67205276416973</v>
      </c>
      <c r="N13">
        <f t="shared" si="1"/>
        <v>-1497.2223476807733</v>
      </c>
      <c r="O13" s="25" t="s">
        <v>396</v>
      </c>
      <c r="P13">
        <f t="shared" si="2"/>
        <v>1585.9101051960472</v>
      </c>
      <c r="Q13">
        <f t="shared" si="3"/>
        <v>-2479.4175682111995</v>
      </c>
      <c r="R13" s="25" t="s">
        <v>396</v>
      </c>
      <c r="S13">
        <f t="shared" si="4"/>
        <v>1948.1686718609565</v>
      </c>
      <c r="T13">
        <f t="shared" si="5"/>
        <v>-3218.8124365786171</v>
      </c>
      <c r="U13" s="25" t="s">
        <v>396</v>
      </c>
      <c r="V13">
        <f t="shared" si="6"/>
        <v>2934.8950205919969</v>
      </c>
      <c r="W13">
        <f t="shared" si="7"/>
        <v>-4975.468263029592</v>
      </c>
    </row>
    <row r="14" spans="1:23" x14ac:dyDescent="0.35">
      <c r="A14" s="25"/>
      <c r="B14" s="25">
        <v>136153</v>
      </c>
      <c r="C14" s="25">
        <v>132846</v>
      </c>
      <c r="D14" s="25">
        <v>150576</v>
      </c>
      <c r="E14" s="25">
        <v>146970</v>
      </c>
      <c r="F14" s="25">
        <v>161331</v>
      </c>
      <c r="G14" s="25">
        <v>158661</v>
      </c>
      <c r="H14" s="25">
        <v>163413</v>
      </c>
      <c r="I14" s="25">
        <v>162035</v>
      </c>
    </row>
    <row r="20" spans="2:7" x14ac:dyDescent="0.35">
      <c r="B20" s="1"/>
      <c r="C20" s="1" t="s">
        <v>405</v>
      </c>
      <c r="D20" t="s">
        <v>399</v>
      </c>
      <c r="E20" t="s">
        <v>400</v>
      </c>
      <c r="F20" t="s">
        <v>401</v>
      </c>
      <c r="G20" t="s">
        <v>402</v>
      </c>
    </row>
    <row r="21" spans="2:7" x14ac:dyDescent="0.35">
      <c r="B21" s="4" t="s">
        <v>28</v>
      </c>
      <c r="C21" s="24">
        <v>319992</v>
      </c>
      <c r="D21" s="24">
        <v>57224</v>
      </c>
      <c r="E21" s="24">
        <v>8250</v>
      </c>
      <c r="F21" s="2">
        <f t="shared" ref="F21:F30" si="8">D21/C21</f>
        <v>0.17882947073676841</v>
      </c>
      <c r="G21" s="2">
        <f t="shared" ref="G21:G30" si="9">E21/D21</f>
        <v>0.14417027820494896</v>
      </c>
    </row>
    <row r="22" spans="2:7" x14ac:dyDescent="0.35">
      <c r="B22" s="3" t="s">
        <v>347</v>
      </c>
      <c r="C22">
        <v>5781</v>
      </c>
      <c r="D22">
        <v>1559</v>
      </c>
      <c r="E22">
        <v>297</v>
      </c>
      <c r="F22" s="2">
        <f t="shared" si="8"/>
        <v>0.26967652655249957</v>
      </c>
      <c r="G22" s="2">
        <f t="shared" si="9"/>
        <v>0.19050673508659396</v>
      </c>
    </row>
    <row r="23" spans="2:7" x14ac:dyDescent="0.35">
      <c r="B23" s="3" t="s">
        <v>56</v>
      </c>
      <c r="C23">
        <v>19964</v>
      </c>
      <c r="D23">
        <v>3807</v>
      </c>
      <c r="E23">
        <v>478</v>
      </c>
      <c r="F23" s="2">
        <f t="shared" si="8"/>
        <v>0.19069324784612302</v>
      </c>
      <c r="G23" s="2">
        <f t="shared" si="9"/>
        <v>0.12555818229577095</v>
      </c>
    </row>
    <row r="24" spans="2:7" x14ac:dyDescent="0.35">
      <c r="B24" s="3" t="s">
        <v>4</v>
      </c>
      <c r="C24">
        <v>13017</v>
      </c>
      <c r="D24">
        <v>2585</v>
      </c>
      <c r="E24">
        <v>370</v>
      </c>
      <c r="F24" s="2">
        <f t="shared" si="8"/>
        <v>0.1985864638549589</v>
      </c>
      <c r="G24" s="2">
        <f t="shared" si="9"/>
        <v>0.14313346228239845</v>
      </c>
    </row>
    <row r="25" spans="2:7" x14ac:dyDescent="0.35">
      <c r="B25" s="3" t="s">
        <v>3</v>
      </c>
      <c r="C25">
        <v>176100</v>
      </c>
      <c r="D25">
        <v>28729</v>
      </c>
      <c r="E25">
        <v>4009</v>
      </c>
      <c r="F25" s="2">
        <f t="shared" si="8"/>
        <v>0.16314026121521863</v>
      </c>
      <c r="G25" s="2">
        <f t="shared" si="9"/>
        <v>0.13954540707995405</v>
      </c>
    </row>
    <row r="26" spans="2:7" x14ac:dyDescent="0.35">
      <c r="B26" s="3" t="s">
        <v>346</v>
      </c>
      <c r="C26">
        <v>13909</v>
      </c>
      <c r="D26">
        <v>2063</v>
      </c>
      <c r="E26">
        <v>213</v>
      </c>
      <c r="F26" s="2">
        <f t="shared" si="8"/>
        <v>0.14832123085771803</v>
      </c>
      <c r="G26" s="2">
        <f t="shared" si="9"/>
        <v>0.10324769752787204</v>
      </c>
    </row>
    <row r="27" spans="2:7" x14ac:dyDescent="0.35">
      <c r="B27" s="3" t="s">
        <v>59</v>
      </c>
      <c r="C27">
        <v>7840</v>
      </c>
      <c r="D27">
        <v>1690</v>
      </c>
      <c r="E27">
        <v>271</v>
      </c>
      <c r="F27" s="2">
        <f t="shared" si="8"/>
        <v>0.21556122448979592</v>
      </c>
      <c r="G27" s="2">
        <f t="shared" si="9"/>
        <v>0.16035502958579881</v>
      </c>
    </row>
    <row r="28" spans="2:7" x14ac:dyDescent="0.35">
      <c r="B28" s="3" t="s">
        <v>5</v>
      </c>
      <c r="C28">
        <v>11590</v>
      </c>
      <c r="D28">
        <v>2519</v>
      </c>
      <c r="E28">
        <v>363</v>
      </c>
      <c r="F28" s="2">
        <f t="shared" si="8"/>
        <v>0.2173425366695427</v>
      </c>
      <c r="G28" s="2">
        <f t="shared" si="9"/>
        <v>0.14410480349344978</v>
      </c>
    </row>
    <row r="29" spans="2:7" x14ac:dyDescent="0.35">
      <c r="B29" s="3" t="s">
        <v>57</v>
      </c>
      <c r="C29">
        <v>14431</v>
      </c>
      <c r="D29">
        <v>2229</v>
      </c>
      <c r="E29">
        <v>289</v>
      </c>
      <c r="F29" s="2">
        <f t="shared" si="8"/>
        <v>0.15445915044002495</v>
      </c>
      <c r="G29" s="2">
        <f t="shared" si="9"/>
        <v>0.12965455361148498</v>
      </c>
    </row>
    <row r="30" spans="2:7" x14ac:dyDescent="0.35">
      <c r="B30" s="3" t="s">
        <v>58</v>
      </c>
      <c r="C30">
        <v>57360</v>
      </c>
      <c r="D30">
        <v>12043</v>
      </c>
      <c r="E30">
        <v>1960</v>
      </c>
      <c r="F30" s="2">
        <f t="shared" si="8"/>
        <v>0.20995467224546721</v>
      </c>
      <c r="G30" s="2">
        <f t="shared" si="9"/>
        <v>0.16275014531262974</v>
      </c>
    </row>
  </sheetData>
  <mergeCells count="8">
    <mergeCell ref="M3:N3"/>
    <mergeCell ref="P3:Q3"/>
    <mergeCell ref="S3:T3"/>
    <mergeCell ref="V3:W3"/>
    <mergeCell ref="B3:C3"/>
    <mergeCell ref="D3:E3"/>
    <mergeCell ref="F3:G3"/>
    <mergeCell ref="H3:I3"/>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06703-9327-2E42-AF45-E255BC1E852B}">
  <dimension ref="A1:W34"/>
  <sheetViews>
    <sheetView zoomScale="75" workbookViewId="0">
      <selection activeCell="L4" sqref="L4:M13"/>
    </sheetView>
  </sheetViews>
  <sheetFormatPr baseColWidth="10" defaultRowHeight="14.5" x14ac:dyDescent="0.35"/>
  <sheetData>
    <row r="1" spans="1:23" s="27" customFormat="1" x14ac:dyDescent="0.35">
      <c r="A1" s="38" t="s">
        <v>1</v>
      </c>
      <c r="B1" s="38"/>
      <c r="C1" s="38"/>
      <c r="D1" s="38"/>
      <c r="E1" s="38"/>
      <c r="F1" s="38"/>
      <c r="G1" s="38"/>
      <c r="H1" s="38"/>
      <c r="I1" s="38"/>
      <c r="M1" s="27" t="s">
        <v>397</v>
      </c>
    </row>
    <row r="2" spans="1:23" x14ac:dyDescent="0.35">
      <c r="A2" s="6"/>
      <c r="B2" s="28" t="s">
        <v>403</v>
      </c>
      <c r="C2" s="6"/>
      <c r="D2" s="6"/>
      <c r="E2" s="6"/>
      <c r="F2" s="6"/>
      <c r="G2" s="6"/>
      <c r="H2" s="6"/>
      <c r="I2" s="6"/>
      <c r="M2" t="s">
        <v>404</v>
      </c>
    </row>
    <row r="3" spans="1:23" x14ac:dyDescent="0.35">
      <c r="A3" s="25"/>
      <c r="B3" s="36">
        <v>2004</v>
      </c>
      <c r="C3" s="36"/>
      <c r="D3" s="36">
        <v>2014</v>
      </c>
      <c r="E3" s="36"/>
      <c r="F3" s="36">
        <v>2024</v>
      </c>
      <c r="G3" s="36"/>
      <c r="H3" s="36">
        <v>2034</v>
      </c>
      <c r="I3" s="36"/>
      <c r="L3" s="25"/>
      <c r="M3" s="36">
        <v>2004</v>
      </c>
      <c r="N3" s="36"/>
      <c r="O3" s="26"/>
      <c r="P3" s="36">
        <v>2014</v>
      </c>
      <c r="Q3" s="36"/>
      <c r="R3" s="26"/>
      <c r="S3" s="36">
        <v>2024</v>
      </c>
      <c r="T3" s="36"/>
      <c r="U3" s="26"/>
      <c r="V3" s="36">
        <v>2034</v>
      </c>
      <c r="W3" s="36"/>
    </row>
    <row r="4" spans="1:23" x14ac:dyDescent="0.35">
      <c r="A4" s="25"/>
      <c r="B4" s="25" t="s">
        <v>386</v>
      </c>
      <c r="C4" s="25" t="s">
        <v>387</v>
      </c>
      <c r="D4" s="25" t="s">
        <v>386</v>
      </c>
      <c r="E4" s="25" t="s">
        <v>387</v>
      </c>
      <c r="F4" s="25" t="s">
        <v>386</v>
      </c>
      <c r="G4" s="25" t="s">
        <v>387</v>
      </c>
      <c r="H4" s="25" t="s">
        <v>386</v>
      </c>
      <c r="I4" s="25" t="s">
        <v>387</v>
      </c>
      <c r="L4" s="25"/>
      <c r="M4" s="25" t="s">
        <v>386</v>
      </c>
      <c r="N4" s="25" t="s">
        <v>387</v>
      </c>
      <c r="O4" s="25"/>
      <c r="P4" s="25" t="s">
        <v>386</v>
      </c>
      <c r="Q4" s="25" t="s">
        <v>387</v>
      </c>
      <c r="R4" s="25"/>
      <c r="S4" s="25" t="s">
        <v>386</v>
      </c>
      <c r="T4" s="25" t="s">
        <v>387</v>
      </c>
      <c r="U4" s="25"/>
      <c r="V4" s="25" t="s">
        <v>386</v>
      </c>
      <c r="W4" s="25" t="s">
        <v>387</v>
      </c>
    </row>
    <row r="5" spans="1:23" x14ac:dyDescent="0.35">
      <c r="A5" s="25" t="s">
        <v>388</v>
      </c>
      <c r="B5" s="25">
        <v>46493</v>
      </c>
      <c r="C5" s="25">
        <v>44930</v>
      </c>
      <c r="D5" s="25">
        <v>48289</v>
      </c>
      <c r="E5" s="25">
        <v>46497</v>
      </c>
      <c r="F5" s="25">
        <v>48295</v>
      </c>
      <c r="G5" s="25">
        <v>45903</v>
      </c>
      <c r="H5" s="25">
        <v>45551</v>
      </c>
      <c r="I5" s="25">
        <v>43529</v>
      </c>
      <c r="L5" s="25" t="s">
        <v>388</v>
      </c>
      <c r="M5">
        <f t="shared" ref="M5:M13" si="0">(B5/B$14)*100000</f>
        <v>17664.111000509107</v>
      </c>
      <c r="N5">
        <f t="shared" ref="N5:N13" si="1">-1*((C5/C$14)*100000)</f>
        <v>-17680.136309797857</v>
      </c>
      <c r="O5" s="25" t="s">
        <v>388</v>
      </c>
      <c r="P5">
        <f t="shared" ref="P5:P13" si="2">(D5/D$14)*100000</f>
        <v>15983.489894676914</v>
      </c>
      <c r="Q5">
        <f t="shared" ref="Q5:Q13" si="3">-1*((E5/E$14)*100000)</f>
        <v>-15813.316011250283</v>
      </c>
      <c r="R5" s="25" t="s">
        <v>388</v>
      </c>
      <c r="S5">
        <f t="shared" ref="S5:S13" si="4">(F5/F$14)*100000</f>
        <v>13377.782825358925</v>
      </c>
      <c r="T5">
        <f t="shared" ref="T5:T13" si="5">-1*((G5/G$14)*100000)</f>
        <v>-12849.956469768184</v>
      </c>
      <c r="U5" s="25" t="s">
        <v>388</v>
      </c>
      <c r="V5">
        <f t="shared" ref="V5:V13" si="6">(H5/H$14)*100000</f>
        <v>12127.78759930989</v>
      </c>
      <c r="W5">
        <f t="shared" ref="W5:W13" si="7">-1*((I5/I$14)*100000)</f>
        <v>-11623.944861767211</v>
      </c>
    </row>
    <row r="6" spans="1:23" x14ac:dyDescent="0.35">
      <c r="A6" s="25" t="s">
        <v>389</v>
      </c>
      <c r="B6" s="25">
        <v>47861</v>
      </c>
      <c r="C6" s="25">
        <v>45693</v>
      </c>
      <c r="D6" s="25">
        <v>46169</v>
      </c>
      <c r="E6" s="25">
        <v>44171</v>
      </c>
      <c r="F6" s="25">
        <v>50484</v>
      </c>
      <c r="G6" s="25">
        <v>47200</v>
      </c>
      <c r="H6" s="25">
        <v>45250</v>
      </c>
      <c r="I6" s="25">
        <v>41821</v>
      </c>
      <c r="L6" s="25" t="s">
        <v>389</v>
      </c>
      <c r="M6">
        <f t="shared" si="0"/>
        <v>18183.855991124823</v>
      </c>
      <c r="N6">
        <f t="shared" si="1"/>
        <v>-17980.37988879576</v>
      </c>
      <c r="O6" s="25" t="s">
        <v>389</v>
      </c>
      <c r="P6">
        <f t="shared" si="2"/>
        <v>15281.777318795966</v>
      </c>
      <c r="Q6">
        <f t="shared" si="3"/>
        <v>-15022.259103446164</v>
      </c>
      <c r="R6" s="25" t="s">
        <v>389</v>
      </c>
      <c r="S6">
        <f t="shared" si="4"/>
        <v>13984.138899584219</v>
      </c>
      <c r="T6">
        <f t="shared" si="5"/>
        <v>-13213.034994947135</v>
      </c>
      <c r="U6" s="25" t="s">
        <v>389</v>
      </c>
      <c r="V6">
        <f t="shared" si="6"/>
        <v>12047.647447229972</v>
      </c>
      <c r="W6">
        <f t="shared" si="7"/>
        <v>-11167.842083759482</v>
      </c>
    </row>
    <row r="7" spans="1:23" x14ac:dyDescent="0.35">
      <c r="A7" s="25" t="s">
        <v>390</v>
      </c>
      <c r="B7" s="25">
        <v>46273</v>
      </c>
      <c r="C7" s="25">
        <v>42186</v>
      </c>
      <c r="D7" s="25">
        <v>53246</v>
      </c>
      <c r="E7" s="25">
        <v>50417</v>
      </c>
      <c r="F7" s="25">
        <v>58898</v>
      </c>
      <c r="G7" s="25">
        <v>56844</v>
      </c>
      <c r="H7" s="25">
        <v>53506</v>
      </c>
      <c r="I7" s="25">
        <v>49310</v>
      </c>
      <c r="L7" s="25" t="s">
        <v>390</v>
      </c>
      <c r="M7">
        <f t="shared" si="0"/>
        <v>17580.526279796053</v>
      </c>
      <c r="N7">
        <f t="shared" si="1"/>
        <v>-16600.361236704484</v>
      </c>
      <c r="O7" s="25" t="s">
        <v>390</v>
      </c>
      <c r="P7">
        <f t="shared" si="2"/>
        <v>17624.239535545712</v>
      </c>
      <c r="Q7">
        <f t="shared" si="3"/>
        <v>-17146.481565245191</v>
      </c>
      <c r="R7" s="25" t="s">
        <v>390</v>
      </c>
      <c r="S7">
        <f t="shared" si="4"/>
        <v>16314.82871618159</v>
      </c>
      <c r="T7">
        <f t="shared" si="5"/>
        <v>-15912.749179084212</v>
      </c>
      <c r="U7" s="25" t="s">
        <v>390</v>
      </c>
      <c r="V7">
        <f t="shared" si="6"/>
        <v>14245.777332850539</v>
      </c>
      <c r="W7">
        <f t="shared" si="7"/>
        <v>-13167.697882646997</v>
      </c>
    </row>
    <row r="8" spans="1:23" x14ac:dyDescent="0.35">
      <c r="A8" s="25" t="s">
        <v>391</v>
      </c>
      <c r="B8" s="25">
        <v>41718</v>
      </c>
      <c r="C8" s="25">
        <v>37898</v>
      </c>
      <c r="D8" s="25">
        <v>49336</v>
      </c>
      <c r="E8" s="25">
        <v>45753</v>
      </c>
      <c r="F8" s="25">
        <v>65940</v>
      </c>
      <c r="G8" s="25">
        <v>64483</v>
      </c>
      <c r="H8" s="25">
        <v>59717</v>
      </c>
      <c r="I8" s="25">
        <v>58030</v>
      </c>
      <c r="L8" s="25" t="s">
        <v>391</v>
      </c>
      <c r="M8">
        <f t="shared" si="0"/>
        <v>15849.942630487147</v>
      </c>
      <c r="N8">
        <f t="shared" si="1"/>
        <v>-14913.015932978393</v>
      </c>
      <c r="O8" s="25" t="s">
        <v>391</v>
      </c>
      <c r="P8">
        <f t="shared" si="2"/>
        <v>16330.043228142646</v>
      </c>
      <c r="Q8">
        <f t="shared" si="3"/>
        <v>-15560.286630594108</v>
      </c>
      <c r="R8" s="25" t="s">
        <v>391</v>
      </c>
      <c r="S8">
        <f t="shared" si="4"/>
        <v>18265.472605946114</v>
      </c>
      <c r="T8">
        <f t="shared" si="5"/>
        <v>-18051.189313118135</v>
      </c>
      <c r="U8" s="25" t="s">
        <v>391</v>
      </c>
      <c r="V8">
        <f t="shared" si="6"/>
        <v>15899.433427762038</v>
      </c>
      <c r="W8">
        <f t="shared" si="7"/>
        <v>-15496.2788101806</v>
      </c>
    </row>
    <row r="9" spans="1:23" x14ac:dyDescent="0.35">
      <c r="A9" s="25" t="s">
        <v>392</v>
      </c>
      <c r="B9" s="25">
        <v>36669</v>
      </c>
      <c r="C9" s="25">
        <v>34409</v>
      </c>
      <c r="D9" s="25">
        <v>41351</v>
      </c>
      <c r="E9" s="25">
        <v>38456</v>
      </c>
      <c r="F9" s="25">
        <v>53194</v>
      </c>
      <c r="G9" s="25">
        <v>51921</v>
      </c>
      <c r="H9" s="25">
        <v>63761</v>
      </c>
      <c r="I9" s="25">
        <v>63827</v>
      </c>
      <c r="L9" s="25" t="s">
        <v>392</v>
      </c>
      <c r="M9">
        <f t="shared" si="0"/>
        <v>13931.673290122564</v>
      </c>
      <c r="N9">
        <f t="shared" si="1"/>
        <v>-13540.080353524025</v>
      </c>
      <c r="O9" s="25" t="s">
        <v>392</v>
      </c>
      <c r="P9">
        <f t="shared" si="2"/>
        <v>13687.036191157098</v>
      </c>
      <c r="Q9">
        <f t="shared" si="3"/>
        <v>-13078.626159292877</v>
      </c>
      <c r="R9" s="25" t="s">
        <v>392</v>
      </c>
      <c r="S9">
        <f t="shared" si="4"/>
        <v>14734.812705500417</v>
      </c>
      <c r="T9">
        <f t="shared" si="5"/>
        <v>-14534.618431623943</v>
      </c>
      <c r="U9" s="25" t="s">
        <v>392</v>
      </c>
      <c r="V9">
        <f t="shared" si="6"/>
        <v>16976.133676968624</v>
      </c>
      <c r="W9">
        <f t="shared" si="7"/>
        <v>-17044.304456615493</v>
      </c>
    </row>
    <row r="10" spans="1:23" x14ac:dyDescent="0.35">
      <c r="A10" s="25" t="s">
        <v>393</v>
      </c>
      <c r="B10" s="25">
        <v>24090</v>
      </c>
      <c r="C10" s="25">
        <v>23251</v>
      </c>
      <c r="D10" s="25">
        <v>33864</v>
      </c>
      <c r="E10" s="25">
        <v>32702</v>
      </c>
      <c r="F10" s="25">
        <v>40125</v>
      </c>
      <c r="G10" s="25">
        <v>39090</v>
      </c>
      <c r="H10" s="25">
        <v>49195</v>
      </c>
      <c r="I10" s="25">
        <v>49292</v>
      </c>
      <c r="L10" s="25" t="s">
        <v>393</v>
      </c>
      <c r="M10">
        <f t="shared" si="0"/>
        <v>9152.5269180793748</v>
      </c>
      <c r="N10">
        <f t="shared" si="1"/>
        <v>-9149.3623267106614</v>
      </c>
      <c r="O10" s="25" t="s">
        <v>393</v>
      </c>
      <c r="P10">
        <f t="shared" si="2"/>
        <v>11208.86541020396</v>
      </c>
      <c r="Q10">
        <f t="shared" si="3"/>
        <v>-11121.729578250355</v>
      </c>
      <c r="R10" s="25" t="s">
        <v>393</v>
      </c>
      <c r="S10">
        <f t="shared" si="4"/>
        <v>11114.681351434452</v>
      </c>
      <c r="T10">
        <f t="shared" si="5"/>
        <v>-10942.744448145835</v>
      </c>
      <c r="U10" s="25" t="s">
        <v>393</v>
      </c>
      <c r="V10">
        <f t="shared" si="6"/>
        <v>13097.989307546488</v>
      </c>
      <c r="W10">
        <f t="shared" si="7"/>
        <v>-13162.891178897502</v>
      </c>
    </row>
    <row r="11" spans="1:23" x14ac:dyDescent="0.35">
      <c r="A11" s="25" t="s">
        <v>394</v>
      </c>
      <c r="B11" s="25">
        <v>11817</v>
      </c>
      <c r="C11" s="25">
        <v>13299</v>
      </c>
      <c r="D11" s="25">
        <v>19238</v>
      </c>
      <c r="E11" s="25">
        <v>19914</v>
      </c>
      <c r="F11" s="25">
        <v>27866</v>
      </c>
      <c r="G11" s="25">
        <v>28889</v>
      </c>
      <c r="H11" s="25">
        <v>33492</v>
      </c>
      <c r="I11" s="25">
        <v>34325</v>
      </c>
      <c r="L11" s="25" t="s">
        <v>394</v>
      </c>
      <c r="M11">
        <f t="shared" si="0"/>
        <v>4489.6392939370689</v>
      </c>
      <c r="N11">
        <f t="shared" si="1"/>
        <v>-5233.2101665702585</v>
      </c>
      <c r="O11" s="25" t="s">
        <v>394</v>
      </c>
      <c r="P11">
        <f t="shared" si="2"/>
        <v>6367.7106296215379</v>
      </c>
      <c r="Q11">
        <f t="shared" si="3"/>
        <v>-6772.6170515955473</v>
      </c>
      <c r="R11" s="25" t="s">
        <v>394</v>
      </c>
      <c r="S11">
        <f t="shared" si="4"/>
        <v>7718.921134930154</v>
      </c>
      <c r="T11">
        <f t="shared" si="5"/>
        <v>-8087.1052535810968</v>
      </c>
      <c r="U11" s="25" t="s">
        <v>394</v>
      </c>
      <c r="V11">
        <f t="shared" si="6"/>
        <v>8917.1228354171544</v>
      </c>
      <c r="W11">
        <f t="shared" si="7"/>
        <v>-9166.117011191609</v>
      </c>
    </row>
    <row r="12" spans="1:23" x14ac:dyDescent="0.35">
      <c r="A12" s="25" t="s">
        <v>395</v>
      </c>
      <c r="B12" s="25">
        <v>6548</v>
      </c>
      <c r="C12" s="25">
        <v>9132</v>
      </c>
      <c r="D12" s="25">
        <v>7440</v>
      </c>
      <c r="E12" s="25">
        <v>10075</v>
      </c>
      <c r="F12" s="25">
        <v>12476</v>
      </c>
      <c r="G12" s="25">
        <v>15309</v>
      </c>
      <c r="H12" s="25">
        <v>19394</v>
      </c>
      <c r="I12" s="25">
        <v>23051</v>
      </c>
      <c r="L12" s="25" t="s">
        <v>395</v>
      </c>
      <c r="M12">
        <f t="shared" si="0"/>
        <v>2487.7852328594336</v>
      </c>
      <c r="N12">
        <f t="shared" si="1"/>
        <v>-3593.4788511256183</v>
      </c>
      <c r="O12" s="25" t="s">
        <v>395</v>
      </c>
      <c r="P12">
        <f t="shared" si="2"/>
        <v>2462.6139455444563</v>
      </c>
      <c r="Q12">
        <f t="shared" si="3"/>
        <v>-3426.439529719049</v>
      </c>
      <c r="R12" s="25" t="s">
        <v>395</v>
      </c>
      <c r="S12">
        <f t="shared" si="4"/>
        <v>3455.869521258473</v>
      </c>
      <c r="T12">
        <f t="shared" si="5"/>
        <v>-4285.558320712832</v>
      </c>
      <c r="U12" s="25" t="s">
        <v>395</v>
      </c>
      <c r="V12">
        <f t="shared" si="6"/>
        <v>5163.5817589299031</v>
      </c>
      <c r="W12">
        <f t="shared" si="7"/>
        <v>-6155.5182294239703</v>
      </c>
    </row>
    <row r="13" spans="1:23" x14ac:dyDescent="0.35">
      <c r="A13" s="25" t="s">
        <v>396</v>
      </c>
      <c r="B13" s="25">
        <v>1737</v>
      </c>
      <c r="C13" s="25">
        <v>3329</v>
      </c>
      <c r="D13" s="25">
        <v>3185</v>
      </c>
      <c r="E13" s="25">
        <v>6052</v>
      </c>
      <c r="F13" s="25">
        <v>3731</v>
      </c>
      <c r="G13" s="25">
        <v>7584</v>
      </c>
      <c r="H13" s="25">
        <v>5726</v>
      </c>
      <c r="I13" s="25">
        <v>11292</v>
      </c>
      <c r="L13" s="25" t="s">
        <v>396</v>
      </c>
      <c r="M13">
        <f t="shared" si="0"/>
        <v>659.93936308442812</v>
      </c>
      <c r="N13">
        <f t="shared" si="1"/>
        <v>-1309.9749337929461</v>
      </c>
      <c r="O13" s="25" t="s">
        <v>396</v>
      </c>
      <c r="P13">
        <f t="shared" si="2"/>
        <v>1054.2238463117062</v>
      </c>
      <c r="Q13">
        <f t="shared" si="3"/>
        <v>-2058.24437060642</v>
      </c>
      <c r="R13" s="25" t="s">
        <v>396</v>
      </c>
      <c r="S13">
        <f t="shared" si="4"/>
        <v>1033.4922398056558</v>
      </c>
      <c r="T13">
        <f t="shared" si="5"/>
        <v>-2123.0435890186245</v>
      </c>
      <c r="U13" s="25" t="s">
        <v>396</v>
      </c>
      <c r="V13">
        <f t="shared" si="6"/>
        <v>1524.5266139853884</v>
      </c>
      <c r="W13">
        <f t="shared" si="7"/>
        <v>-3015.4054855171348</v>
      </c>
    </row>
    <row r="14" spans="1:23" x14ac:dyDescent="0.35">
      <c r="A14" s="25"/>
      <c r="B14" s="25">
        <v>263206</v>
      </c>
      <c r="C14" s="25">
        <v>254127</v>
      </c>
      <c r="D14" s="25">
        <v>302118</v>
      </c>
      <c r="E14" s="25">
        <v>294037</v>
      </c>
      <c r="F14" s="25">
        <v>361009</v>
      </c>
      <c r="G14" s="25">
        <v>357223</v>
      </c>
      <c r="H14" s="25">
        <v>375592</v>
      </c>
      <c r="I14" s="25">
        <v>374477</v>
      </c>
    </row>
    <row r="21" spans="2:7" s="27" customFormat="1" x14ac:dyDescent="0.35"/>
    <row r="22" spans="2:7" s="27" customFormat="1" x14ac:dyDescent="0.35"/>
    <row r="24" spans="2:7" x14ac:dyDescent="0.35">
      <c r="B24" s="1"/>
      <c r="C24" s="1" t="s">
        <v>405</v>
      </c>
      <c r="D24" t="s">
        <v>399</v>
      </c>
      <c r="E24" t="s">
        <v>400</v>
      </c>
      <c r="F24" t="s">
        <v>401</v>
      </c>
      <c r="G24" t="s">
        <v>402</v>
      </c>
    </row>
    <row r="25" spans="2:7" x14ac:dyDescent="0.35">
      <c r="B25" s="4" t="s">
        <v>1</v>
      </c>
      <c r="C25" s="24">
        <v>718232</v>
      </c>
      <c r="D25" s="24">
        <v>95855</v>
      </c>
      <c r="E25" s="24">
        <v>11315</v>
      </c>
      <c r="F25" s="2">
        <f t="shared" ref="F25:F34" si="8">D25/C25</f>
        <v>0.13345966205905613</v>
      </c>
      <c r="G25" s="2">
        <f t="shared" ref="G25:G34" si="9">E25/D25</f>
        <v>0.11804287726253195</v>
      </c>
    </row>
    <row r="26" spans="2:7" x14ac:dyDescent="0.35">
      <c r="B26" s="3" t="s">
        <v>1</v>
      </c>
      <c r="C26">
        <v>444276</v>
      </c>
      <c r="D26">
        <v>60143</v>
      </c>
      <c r="E26">
        <v>7412</v>
      </c>
      <c r="F26" s="2">
        <f t="shared" si="8"/>
        <v>0.13537305638837119</v>
      </c>
      <c r="G26" s="2">
        <f t="shared" si="9"/>
        <v>0.12323961225745307</v>
      </c>
    </row>
    <row r="27" spans="2:7" x14ac:dyDescent="0.35">
      <c r="B27" s="3" t="s">
        <v>53</v>
      </c>
      <c r="C27">
        <v>196152</v>
      </c>
      <c r="D27">
        <v>24129</v>
      </c>
      <c r="E27">
        <v>2502</v>
      </c>
      <c r="F27" s="2">
        <f t="shared" si="8"/>
        <v>0.12301174599290346</v>
      </c>
      <c r="G27" s="2">
        <f t="shared" si="9"/>
        <v>0.10369265199552406</v>
      </c>
    </row>
    <row r="28" spans="2:7" x14ac:dyDescent="0.35">
      <c r="B28" s="3" t="s">
        <v>55</v>
      </c>
      <c r="C28">
        <v>6507</v>
      </c>
      <c r="D28">
        <v>816</v>
      </c>
      <c r="E28">
        <v>49</v>
      </c>
      <c r="F28" s="2">
        <f t="shared" si="8"/>
        <v>0.12540341171046565</v>
      </c>
      <c r="G28" s="2">
        <f t="shared" si="9"/>
        <v>6.0049019607843139E-2</v>
      </c>
    </row>
    <row r="29" spans="2:7" x14ac:dyDescent="0.35">
      <c r="B29" s="3" t="s">
        <v>50</v>
      </c>
      <c r="C29">
        <v>15877</v>
      </c>
      <c r="D29">
        <v>1829</v>
      </c>
      <c r="E29">
        <v>145</v>
      </c>
      <c r="F29" s="2">
        <f t="shared" si="8"/>
        <v>0.11519808528059457</v>
      </c>
      <c r="G29" s="2">
        <f t="shared" si="9"/>
        <v>7.9278294149808637E-2</v>
      </c>
    </row>
    <row r="30" spans="2:7" x14ac:dyDescent="0.35">
      <c r="B30" s="3" t="s">
        <v>54</v>
      </c>
      <c r="C30">
        <v>269</v>
      </c>
      <c r="D30">
        <v>41</v>
      </c>
      <c r="E30">
        <v>6</v>
      </c>
      <c r="F30" s="2">
        <f t="shared" si="8"/>
        <v>0.15241635687732341</v>
      </c>
      <c r="G30" s="2">
        <f t="shared" si="9"/>
        <v>0.14634146341463414</v>
      </c>
    </row>
    <row r="31" spans="2:7" x14ac:dyDescent="0.35">
      <c r="B31" s="3" t="s">
        <v>345</v>
      </c>
      <c r="C31">
        <v>11030</v>
      </c>
      <c r="D31">
        <v>1316</v>
      </c>
      <c r="E31">
        <v>201</v>
      </c>
      <c r="F31" s="2">
        <f t="shared" si="8"/>
        <v>0.11931097008159565</v>
      </c>
      <c r="G31" s="2">
        <f t="shared" si="9"/>
        <v>0.15273556231003038</v>
      </c>
    </row>
    <row r="32" spans="2:7" x14ac:dyDescent="0.35">
      <c r="B32" s="3" t="s">
        <v>51</v>
      </c>
      <c r="C32">
        <v>1800</v>
      </c>
      <c r="D32">
        <v>164</v>
      </c>
      <c r="E32">
        <v>22</v>
      </c>
      <c r="F32" s="2">
        <f t="shared" si="8"/>
        <v>9.1111111111111115E-2</v>
      </c>
      <c r="G32" s="2">
        <f t="shared" si="9"/>
        <v>0.13414634146341464</v>
      </c>
    </row>
    <row r="33" spans="2:7" x14ac:dyDescent="0.35">
      <c r="B33" s="3" t="s">
        <v>52</v>
      </c>
      <c r="C33">
        <v>13967</v>
      </c>
      <c r="D33">
        <v>2336</v>
      </c>
      <c r="E33">
        <v>327</v>
      </c>
      <c r="F33" s="2">
        <f t="shared" si="8"/>
        <v>0.16725137824872915</v>
      </c>
      <c r="G33" s="2">
        <f t="shared" si="9"/>
        <v>0.13998287671232876</v>
      </c>
    </row>
    <row r="34" spans="2:7" x14ac:dyDescent="0.35">
      <c r="B34" s="3" t="s">
        <v>2</v>
      </c>
      <c r="C34">
        <v>28354</v>
      </c>
      <c r="D34">
        <v>5081</v>
      </c>
      <c r="E34">
        <v>651</v>
      </c>
      <c r="F34" s="2">
        <f t="shared" si="8"/>
        <v>0.17919870212315722</v>
      </c>
      <c r="G34" s="2">
        <f t="shared" si="9"/>
        <v>0.12812438496358985</v>
      </c>
    </row>
  </sheetData>
  <mergeCells count="9">
    <mergeCell ref="A1:I1"/>
    <mergeCell ref="M3:N3"/>
    <mergeCell ref="P3:Q3"/>
    <mergeCell ref="S3:T3"/>
    <mergeCell ref="V3:W3"/>
    <mergeCell ref="B3:C3"/>
    <mergeCell ref="D3:E3"/>
    <mergeCell ref="F3:G3"/>
    <mergeCell ref="H3:I3"/>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2470D-9BAF-5D4D-9163-4B3B2E9BF511}">
  <dimension ref="A1:W27"/>
  <sheetViews>
    <sheetView topLeftCell="H1" zoomScale="75" workbookViewId="0">
      <selection activeCell="U8" sqref="U8"/>
    </sheetView>
  </sheetViews>
  <sheetFormatPr baseColWidth="10" defaultRowHeight="14.5" x14ac:dyDescent="0.35"/>
  <sheetData>
    <row r="1" spans="1:23" s="27" customFormat="1" x14ac:dyDescent="0.35">
      <c r="A1" s="27" t="s">
        <v>42</v>
      </c>
    </row>
    <row r="3" spans="1:23" x14ac:dyDescent="0.35">
      <c r="B3" s="37">
        <v>2004</v>
      </c>
      <c r="C3" s="37"/>
      <c r="D3" s="37">
        <v>2014</v>
      </c>
      <c r="E3" s="37"/>
      <c r="F3" s="37">
        <v>2024</v>
      </c>
      <c r="G3" s="37"/>
      <c r="H3" s="37">
        <v>2034</v>
      </c>
      <c r="I3" s="37"/>
      <c r="L3" s="25"/>
      <c r="M3" s="36">
        <v>2004</v>
      </c>
      <c r="N3" s="36"/>
      <c r="O3" s="26"/>
      <c r="P3" s="36">
        <v>2014</v>
      </c>
      <c r="Q3" s="36"/>
      <c r="R3" s="26"/>
      <c r="S3" s="36">
        <v>2024</v>
      </c>
      <c r="T3" s="36"/>
      <c r="U3" s="26"/>
      <c r="V3" s="36">
        <v>2034</v>
      </c>
      <c r="W3" s="36"/>
    </row>
    <row r="4" spans="1:23" x14ac:dyDescent="0.35">
      <c r="B4" t="s">
        <v>386</v>
      </c>
      <c r="C4" t="s">
        <v>387</v>
      </c>
      <c r="D4" t="s">
        <v>386</v>
      </c>
      <c r="E4" t="s">
        <v>387</v>
      </c>
      <c r="F4" t="s">
        <v>386</v>
      </c>
      <c r="G4" t="s">
        <v>387</v>
      </c>
      <c r="H4" t="s">
        <v>386</v>
      </c>
      <c r="I4" t="s">
        <v>387</v>
      </c>
      <c r="L4" s="25"/>
      <c r="M4" s="25" t="s">
        <v>386</v>
      </c>
      <c r="N4" s="25" t="s">
        <v>387</v>
      </c>
      <c r="P4" s="25" t="s">
        <v>386</v>
      </c>
      <c r="Q4" s="25" t="s">
        <v>387</v>
      </c>
      <c r="S4" s="25" t="s">
        <v>386</v>
      </c>
      <c r="T4" s="25" t="s">
        <v>387</v>
      </c>
      <c r="V4" s="25" t="s">
        <v>386</v>
      </c>
      <c r="W4" s="25" t="s">
        <v>387</v>
      </c>
    </row>
    <row r="5" spans="1:23" x14ac:dyDescent="0.35">
      <c r="A5" t="s">
        <v>388</v>
      </c>
      <c r="B5">
        <v>8507</v>
      </c>
      <c r="C5">
        <v>8463</v>
      </c>
      <c r="D5">
        <v>8474</v>
      </c>
      <c r="E5">
        <v>8193</v>
      </c>
      <c r="F5">
        <v>7019</v>
      </c>
      <c r="G5">
        <v>6770</v>
      </c>
      <c r="H5">
        <v>6216</v>
      </c>
      <c r="I5">
        <v>6020</v>
      </c>
      <c r="L5" s="25" t="s">
        <v>388</v>
      </c>
      <c r="M5">
        <f t="shared" ref="M5:M13" si="0">(B5/B$14)*100000</f>
        <v>17486.8442690347</v>
      </c>
      <c r="N5">
        <f t="shared" ref="N5:N13" si="1">-1*((C5/C$14)*100000)</f>
        <v>-18379.047494950813</v>
      </c>
      <c r="O5" s="25" t="s">
        <v>388</v>
      </c>
      <c r="P5">
        <f t="shared" ref="P5:P13" si="2">(D5/D$14)*100000</f>
        <v>16093.438419903145</v>
      </c>
      <c r="Q5">
        <f t="shared" ref="Q5:Q13" si="3">-1*((E5/E$14)*100000)</f>
        <v>-16130.810576676971</v>
      </c>
      <c r="R5" s="25" t="s">
        <v>388</v>
      </c>
      <c r="S5">
        <f t="shared" ref="S5:S13" si="4">(F5/F$14)*100000</f>
        <v>12843.31485242722</v>
      </c>
      <c r="T5">
        <f t="shared" ref="T5:T13" si="5">-1*((G5/G$14)*100000)</f>
        <v>-12563.326961975987</v>
      </c>
      <c r="U5" s="25" t="s">
        <v>388</v>
      </c>
      <c r="V5">
        <f t="shared" ref="V5:V13" si="6">(H5/H$14)*100000</f>
        <v>11430.252657129196</v>
      </c>
      <c r="W5">
        <f t="shared" ref="W5:W13" si="7">-1*((I5/I$14)*100000)</f>
        <v>-10988.208666447632</v>
      </c>
    </row>
    <row r="6" spans="1:23" x14ac:dyDescent="0.35">
      <c r="A6" t="s">
        <v>389</v>
      </c>
      <c r="B6">
        <v>9377</v>
      </c>
      <c r="C6">
        <v>8794</v>
      </c>
      <c r="D6">
        <v>8192</v>
      </c>
      <c r="E6">
        <v>7580</v>
      </c>
      <c r="F6">
        <v>8061</v>
      </c>
      <c r="G6">
        <v>7174</v>
      </c>
      <c r="H6">
        <v>6570</v>
      </c>
      <c r="I6">
        <v>5777</v>
      </c>
      <c r="L6" s="25" t="s">
        <v>389</v>
      </c>
      <c r="M6">
        <f t="shared" si="0"/>
        <v>19275.201447130406</v>
      </c>
      <c r="N6">
        <f t="shared" si="1"/>
        <v>-19097.878254826588</v>
      </c>
      <c r="O6" s="25" t="s">
        <v>389</v>
      </c>
      <c r="P6">
        <f t="shared" si="2"/>
        <v>15557.876744848541</v>
      </c>
      <c r="Q6">
        <f t="shared" si="3"/>
        <v>-14923.903841231715</v>
      </c>
      <c r="R6" s="25" t="s">
        <v>389</v>
      </c>
      <c r="S6">
        <f t="shared" si="4"/>
        <v>14749.9588296646</v>
      </c>
      <c r="T6">
        <f t="shared" si="5"/>
        <v>-13313.043962365693</v>
      </c>
      <c r="U6" s="25" t="s">
        <v>389</v>
      </c>
      <c r="V6">
        <f t="shared" si="6"/>
        <v>12081.203339340223</v>
      </c>
      <c r="W6">
        <f t="shared" si="7"/>
        <v>-10544.664695360128</v>
      </c>
    </row>
    <row r="7" spans="1:23" x14ac:dyDescent="0.35">
      <c r="A7" t="s">
        <v>390</v>
      </c>
      <c r="B7">
        <v>7080</v>
      </c>
      <c r="C7">
        <v>6687</v>
      </c>
      <c r="D7">
        <v>7689</v>
      </c>
      <c r="E7">
        <v>7416</v>
      </c>
      <c r="F7">
        <v>5996</v>
      </c>
      <c r="G7">
        <v>5897</v>
      </c>
      <c r="H7">
        <v>5765</v>
      </c>
      <c r="I7">
        <v>5385</v>
      </c>
      <c r="L7" s="25" t="s">
        <v>390</v>
      </c>
      <c r="M7">
        <f t="shared" si="0"/>
        <v>14553.527380365073</v>
      </c>
      <c r="N7">
        <f t="shared" si="1"/>
        <v>-14522.118704801615</v>
      </c>
      <c r="O7" s="25" t="s">
        <v>390</v>
      </c>
      <c r="P7">
        <f t="shared" si="2"/>
        <v>14602.601842180229</v>
      </c>
      <c r="Q7">
        <f t="shared" si="3"/>
        <v>-14601.011990313245</v>
      </c>
      <c r="R7" s="25" t="s">
        <v>390</v>
      </c>
      <c r="S7">
        <f t="shared" si="4"/>
        <v>10971.43693619513</v>
      </c>
      <c r="T7">
        <f t="shared" si="5"/>
        <v>-10943.270176480413</v>
      </c>
      <c r="U7" s="25" t="s">
        <v>390</v>
      </c>
      <c r="V7">
        <f t="shared" si="6"/>
        <v>10600.934132617411</v>
      </c>
      <c r="W7">
        <f t="shared" si="7"/>
        <v>-9829.1534333588879</v>
      </c>
    </row>
    <row r="8" spans="1:23" x14ac:dyDescent="0.35">
      <c r="A8" t="s">
        <v>391</v>
      </c>
      <c r="B8">
        <v>7825</v>
      </c>
      <c r="C8">
        <v>7459</v>
      </c>
      <c r="D8">
        <v>8025</v>
      </c>
      <c r="E8">
        <v>8094</v>
      </c>
      <c r="F8">
        <v>9218</v>
      </c>
      <c r="G8">
        <v>9579</v>
      </c>
      <c r="H8">
        <v>7235</v>
      </c>
      <c r="I8">
        <v>7725</v>
      </c>
      <c r="L8" s="25" t="s">
        <v>391</v>
      </c>
      <c r="M8">
        <f t="shared" si="0"/>
        <v>16084.936688044729</v>
      </c>
      <c r="N8">
        <f t="shared" si="1"/>
        <v>-16198.666579798901</v>
      </c>
      <c r="O8" s="25" t="s">
        <v>391</v>
      </c>
      <c r="P8">
        <f t="shared" si="2"/>
        <v>15240.717880543159</v>
      </c>
      <c r="Q8">
        <f t="shared" si="3"/>
        <v>-15935.894154476187</v>
      </c>
      <c r="R8" s="25" t="s">
        <v>391</v>
      </c>
      <c r="S8">
        <f t="shared" si="4"/>
        <v>16867.028965618196</v>
      </c>
      <c r="T8">
        <f t="shared" si="5"/>
        <v>-17776.086996863807</v>
      </c>
      <c r="U8" s="25" t="s">
        <v>391</v>
      </c>
      <c r="V8">
        <f t="shared" si="6"/>
        <v>13304.034423154721</v>
      </c>
      <c r="W8">
        <f t="shared" si="7"/>
        <v>-14100.317599386704</v>
      </c>
    </row>
    <row r="9" spans="1:23" x14ac:dyDescent="0.35">
      <c r="A9" t="s">
        <v>392</v>
      </c>
      <c r="B9">
        <v>7189</v>
      </c>
      <c r="C9">
        <v>6329</v>
      </c>
      <c r="D9">
        <v>7730</v>
      </c>
      <c r="E9">
        <v>7109</v>
      </c>
      <c r="F9">
        <v>8229</v>
      </c>
      <c r="G9">
        <v>8006</v>
      </c>
      <c r="H9">
        <v>9336</v>
      </c>
      <c r="I9">
        <v>9406</v>
      </c>
      <c r="L9" s="25" t="s">
        <v>392</v>
      </c>
      <c r="M9">
        <f t="shared" si="0"/>
        <v>14777.585923367868</v>
      </c>
      <c r="N9">
        <f t="shared" si="1"/>
        <v>-13744.652203183705</v>
      </c>
      <c r="O9" s="25" t="s">
        <v>392</v>
      </c>
      <c r="P9">
        <f t="shared" si="2"/>
        <v>14680.467192099517</v>
      </c>
      <c r="Q9">
        <f t="shared" si="3"/>
        <v>-13996.574196215866</v>
      </c>
      <c r="R9" s="25" t="s">
        <v>392</v>
      </c>
      <c r="S9">
        <f t="shared" si="4"/>
        <v>15057.364000658727</v>
      </c>
      <c r="T9">
        <f t="shared" si="5"/>
        <v>-14857.015606732608</v>
      </c>
      <c r="U9" s="25" t="s">
        <v>392</v>
      </c>
      <c r="V9">
        <f t="shared" si="6"/>
        <v>17167.445110514509</v>
      </c>
      <c r="W9">
        <f t="shared" si="7"/>
        <v>-17168.619720366518</v>
      </c>
    </row>
    <row r="10" spans="1:23" x14ac:dyDescent="0.35">
      <c r="A10" t="s">
        <v>393</v>
      </c>
      <c r="B10">
        <v>4417</v>
      </c>
      <c r="C10">
        <v>3960</v>
      </c>
      <c r="D10">
        <v>6235</v>
      </c>
      <c r="E10">
        <v>5819</v>
      </c>
      <c r="F10">
        <v>6862</v>
      </c>
      <c r="G10">
        <v>6519</v>
      </c>
      <c r="H10">
        <v>7415</v>
      </c>
      <c r="I10">
        <v>7415</v>
      </c>
      <c r="L10" s="25" t="s">
        <v>393</v>
      </c>
      <c r="M10">
        <f t="shared" si="0"/>
        <v>9079.5099490215434</v>
      </c>
      <c r="N10">
        <f t="shared" si="1"/>
        <v>-8599.90878884618</v>
      </c>
      <c r="O10" s="25" t="s">
        <v>393</v>
      </c>
      <c r="P10">
        <f t="shared" si="2"/>
        <v>11841.2306523597</v>
      </c>
      <c r="Q10">
        <f t="shared" si="3"/>
        <v>-11456.75414935717</v>
      </c>
      <c r="R10" s="25" t="s">
        <v>393</v>
      </c>
      <c r="S10">
        <f t="shared" si="4"/>
        <v>12556.037400962472</v>
      </c>
      <c r="T10">
        <f t="shared" si="5"/>
        <v>-12097.537439456641</v>
      </c>
      <c r="U10" s="25" t="s">
        <v>393</v>
      </c>
      <c r="V10">
        <f t="shared" si="6"/>
        <v>13635.02629546541</v>
      </c>
      <c r="W10">
        <f t="shared" si="7"/>
        <v>-13534.4796115796</v>
      </c>
    </row>
    <row r="11" spans="1:23" x14ac:dyDescent="0.35">
      <c r="A11" t="s">
        <v>394</v>
      </c>
      <c r="B11">
        <v>2540</v>
      </c>
      <c r="C11">
        <v>2336</v>
      </c>
      <c r="D11">
        <v>3687</v>
      </c>
      <c r="E11">
        <v>3519</v>
      </c>
      <c r="F11">
        <v>5261</v>
      </c>
      <c r="G11">
        <v>5200</v>
      </c>
      <c r="H11">
        <v>5923</v>
      </c>
      <c r="I11">
        <v>5874</v>
      </c>
      <c r="L11" s="25" t="s">
        <v>394</v>
      </c>
      <c r="M11">
        <f t="shared" si="0"/>
        <v>5221.1807268541361</v>
      </c>
      <c r="N11">
        <f t="shared" si="1"/>
        <v>-5073.0775077638073</v>
      </c>
      <c r="O11" s="25" t="s">
        <v>394</v>
      </c>
      <c r="P11">
        <f t="shared" si="2"/>
        <v>7002.1840281074919</v>
      </c>
      <c r="Q11">
        <f t="shared" si="3"/>
        <v>-6928.3928255005803</v>
      </c>
      <c r="R11" s="25" t="s">
        <v>394</v>
      </c>
      <c r="S11">
        <f t="shared" si="4"/>
        <v>9626.5393130958255</v>
      </c>
      <c r="T11">
        <f t="shared" si="5"/>
        <v>-9649.822777293226</v>
      </c>
      <c r="U11" s="25" t="s">
        <v>394</v>
      </c>
      <c r="V11">
        <f t="shared" si="6"/>
        <v>10891.471442756794</v>
      </c>
      <c r="W11">
        <f t="shared" si="7"/>
        <v>-10721.717227028803</v>
      </c>
    </row>
    <row r="12" spans="1:23" x14ac:dyDescent="0.35">
      <c r="A12" t="s">
        <v>395</v>
      </c>
      <c r="B12">
        <v>1304</v>
      </c>
      <c r="C12">
        <v>1432</v>
      </c>
      <c r="D12">
        <v>1860</v>
      </c>
      <c r="E12">
        <v>1913</v>
      </c>
      <c r="F12">
        <v>2770</v>
      </c>
      <c r="G12">
        <v>2969</v>
      </c>
      <c r="H12">
        <v>4028</v>
      </c>
      <c r="I12">
        <v>4438</v>
      </c>
      <c r="L12" s="25" t="s">
        <v>395</v>
      </c>
      <c r="M12">
        <f t="shared" si="0"/>
        <v>2680.4801841802337</v>
      </c>
      <c r="N12">
        <f t="shared" si="1"/>
        <v>-3109.8660064716487</v>
      </c>
      <c r="O12" s="25" t="s">
        <v>395</v>
      </c>
      <c r="P12">
        <f t="shared" si="2"/>
        <v>3532.4280695090688</v>
      </c>
      <c r="Q12">
        <f t="shared" si="3"/>
        <v>-3766.4153097989802</v>
      </c>
      <c r="R12" s="25" t="s">
        <v>395</v>
      </c>
      <c r="S12">
        <f t="shared" si="4"/>
        <v>5068.5257360341075</v>
      </c>
      <c r="T12">
        <f t="shared" si="5"/>
        <v>-5509.6776588045359</v>
      </c>
      <c r="U12" s="25" t="s">
        <v>395</v>
      </c>
      <c r="V12">
        <f t="shared" si="6"/>
        <v>7406.8625648192419</v>
      </c>
      <c r="W12">
        <f t="shared" si="7"/>
        <v>-8100.609644799767</v>
      </c>
    </row>
    <row r="13" spans="1:23" x14ac:dyDescent="0.35">
      <c r="A13" t="s">
        <v>396</v>
      </c>
      <c r="B13">
        <v>409</v>
      </c>
      <c r="C13">
        <v>587</v>
      </c>
      <c r="D13">
        <v>763</v>
      </c>
      <c r="E13">
        <v>1148</v>
      </c>
      <c r="F13">
        <v>1235</v>
      </c>
      <c r="G13">
        <v>1773</v>
      </c>
      <c r="H13">
        <v>1894</v>
      </c>
      <c r="I13">
        <v>2746</v>
      </c>
      <c r="L13" s="25" t="s">
        <v>396</v>
      </c>
      <c r="M13">
        <f t="shared" si="0"/>
        <v>840.73343200131558</v>
      </c>
      <c r="N13">
        <f t="shared" si="1"/>
        <v>-1274.784459356744</v>
      </c>
      <c r="O13" s="25" t="s">
        <v>396</v>
      </c>
      <c r="P13">
        <f t="shared" si="2"/>
        <v>1449.05517044915</v>
      </c>
      <c r="Q13">
        <f t="shared" si="3"/>
        <v>-2260.2429564292888</v>
      </c>
      <c r="R13" s="25" t="s">
        <v>396</v>
      </c>
      <c r="S13">
        <f t="shared" si="4"/>
        <v>2259.7939653437265</v>
      </c>
      <c r="T13">
        <f t="shared" si="5"/>
        <v>-3290.218420027094</v>
      </c>
      <c r="U13" s="25" t="s">
        <v>396</v>
      </c>
      <c r="V13">
        <f t="shared" si="6"/>
        <v>3482.7700342024932</v>
      </c>
      <c r="W13">
        <f t="shared" si="7"/>
        <v>-5012.2294016719607</v>
      </c>
    </row>
    <row r="14" spans="1:23" x14ac:dyDescent="0.35">
      <c r="B14">
        <f t="shared" ref="B14:I14" si="8">SUM(B5:B13)</f>
        <v>48648</v>
      </c>
      <c r="C14">
        <f t="shared" si="8"/>
        <v>46047</v>
      </c>
      <c r="D14">
        <f t="shared" si="8"/>
        <v>52655</v>
      </c>
      <c r="E14">
        <f t="shared" si="8"/>
        <v>50791</v>
      </c>
      <c r="F14">
        <f t="shared" si="8"/>
        <v>54651</v>
      </c>
      <c r="G14">
        <f t="shared" si="8"/>
        <v>53887</v>
      </c>
      <c r="H14">
        <f t="shared" si="8"/>
        <v>54382</v>
      </c>
      <c r="I14">
        <f t="shared" si="8"/>
        <v>54786</v>
      </c>
    </row>
    <row r="16" spans="1:23" x14ac:dyDescent="0.35">
      <c r="A16" s="1"/>
      <c r="B16" s="1" t="s">
        <v>405</v>
      </c>
      <c r="C16" t="s">
        <v>399</v>
      </c>
      <c r="D16" t="s">
        <v>400</v>
      </c>
      <c r="E16" t="s">
        <v>401</v>
      </c>
      <c r="F16" t="s">
        <v>402</v>
      </c>
    </row>
    <row r="17" spans="1:6" x14ac:dyDescent="0.35">
      <c r="A17" s="4" t="s">
        <v>35</v>
      </c>
      <c r="B17" s="24">
        <v>108538</v>
      </c>
      <c r="C17" s="24">
        <v>19208</v>
      </c>
      <c r="D17" s="24">
        <v>3008</v>
      </c>
      <c r="E17" s="2">
        <f t="shared" ref="E17:E27" si="9">C17/B17</f>
        <v>0.17697027769076268</v>
      </c>
      <c r="F17" s="2">
        <f t="shared" ref="F17:F27" si="10">D17/C17</f>
        <v>0.15660141607663475</v>
      </c>
    </row>
    <row r="18" spans="1:6" x14ac:dyDescent="0.35">
      <c r="A18" s="3" t="s">
        <v>42</v>
      </c>
      <c r="B18">
        <v>25218</v>
      </c>
      <c r="C18">
        <v>4212</v>
      </c>
      <c r="D18">
        <v>642</v>
      </c>
      <c r="E18" s="2">
        <f t="shared" si="9"/>
        <v>0.1670235546038544</v>
      </c>
      <c r="F18" s="2">
        <f t="shared" si="10"/>
        <v>0.15242165242165243</v>
      </c>
    </row>
    <row r="19" spans="1:6" x14ac:dyDescent="0.35">
      <c r="A19" s="3" t="s">
        <v>254</v>
      </c>
      <c r="B19">
        <v>5163</v>
      </c>
      <c r="C19">
        <v>1152</v>
      </c>
      <c r="D19">
        <v>187</v>
      </c>
      <c r="E19" s="2">
        <f t="shared" si="9"/>
        <v>0.22312608948285881</v>
      </c>
      <c r="F19" s="2">
        <f t="shared" si="10"/>
        <v>0.1623263888888889</v>
      </c>
    </row>
    <row r="20" spans="1:6" x14ac:dyDescent="0.35">
      <c r="A20" s="3" t="s">
        <v>249</v>
      </c>
      <c r="B20">
        <v>5872</v>
      </c>
      <c r="C20">
        <v>975</v>
      </c>
      <c r="D20">
        <v>148</v>
      </c>
      <c r="E20" s="2">
        <f t="shared" si="9"/>
        <v>0.16604223433242507</v>
      </c>
      <c r="F20" s="2">
        <f t="shared" si="10"/>
        <v>0.15179487179487181</v>
      </c>
    </row>
    <row r="21" spans="1:6" x14ac:dyDescent="0.35">
      <c r="A21" s="3" t="s">
        <v>251</v>
      </c>
      <c r="B21">
        <v>3741</v>
      </c>
      <c r="C21">
        <v>694</v>
      </c>
      <c r="D21">
        <v>105</v>
      </c>
      <c r="E21" s="2">
        <f t="shared" si="9"/>
        <v>0.1855118952151831</v>
      </c>
      <c r="F21" s="2">
        <f t="shared" si="10"/>
        <v>0.15129682997118155</v>
      </c>
    </row>
    <row r="22" spans="1:6" x14ac:dyDescent="0.35">
      <c r="A22" s="3" t="s">
        <v>41</v>
      </c>
      <c r="B22">
        <v>62046</v>
      </c>
      <c r="C22">
        <v>10734</v>
      </c>
      <c r="D22">
        <v>1685</v>
      </c>
      <c r="E22" s="2">
        <f t="shared" si="9"/>
        <v>0.17300067691712601</v>
      </c>
      <c r="F22" s="2">
        <f t="shared" si="10"/>
        <v>0.15697782746413266</v>
      </c>
    </row>
    <row r="23" spans="1:6" x14ac:dyDescent="0.35">
      <c r="A23" s="3" t="s">
        <v>250</v>
      </c>
      <c r="B23">
        <v>1611</v>
      </c>
      <c r="C23">
        <v>230</v>
      </c>
      <c r="D23">
        <v>30</v>
      </c>
      <c r="E23" s="2">
        <f t="shared" si="9"/>
        <v>0.14276846679081315</v>
      </c>
      <c r="F23" s="2">
        <f t="shared" si="10"/>
        <v>0.13043478260869565</v>
      </c>
    </row>
    <row r="24" spans="1:6" x14ac:dyDescent="0.35">
      <c r="A24" s="3" t="s">
        <v>248</v>
      </c>
      <c r="B24">
        <v>914</v>
      </c>
      <c r="C24">
        <v>242</v>
      </c>
      <c r="D24">
        <v>36</v>
      </c>
      <c r="E24" s="2">
        <f t="shared" si="9"/>
        <v>0.26477024070021882</v>
      </c>
      <c r="F24" s="2">
        <f t="shared" si="10"/>
        <v>0.1487603305785124</v>
      </c>
    </row>
    <row r="25" spans="1:6" x14ac:dyDescent="0.35">
      <c r="A25" s="3" t="s">
        <v>252</v>
      </c>
      <c r="B25">
        <v>675</v>
      </c>
      <c r="C25">
        <v>92</v>
      </c>
      <c r="D25">
        <v>11</v>
      </c>
      <c r="E25" s="2">
        <f t="shared" si="9"/>
        <v>0.1362962962962963</v>
      </c>
      <c r="F25" s="2">
        <f t="shared" si="10"/>
        <v>0.11956521739130435</v>
      </c>
    </row>
    <row r="26" spans="1:6" x14ac:dyDescent="0.35">
      <c r="A26" s="3" t="s">
        <v>255</v>
      </c>
      <c r="B26">
        <v>2713</v>
      </c>
      <c r="C26">
        <v>793</v>
      </c>
      <c r="D26">
        <v>149</v>
      </c>
      <c r="E26" s="2">
        <f t="shared" si="9"/>
        <v>0.29229635090305933</v>
      </c>
      <c r="F26" s="2">
        <f t="shared" si="10"/>
        <v>0.18789407313997478</v>
      </c>
    </row>
    <row r="27" spans="1:6" x14ac:dyDescent="0.35">
      <c r="A27" s="3" t="s">
        <v>253</v>
      </c>
      <c r="B27">
        <v>585</v>
      </c>
      <c r="C27">
        <v>84</v>
      </c>
      <c r="D27">
        <v>15</v>
      </c>
      <c r="E27" s="2">
        <f t="shared" si="9"/>
        <v>0.14358974358974358</v>
      </c>
      <c r="F27" s="2">
        <f t="shared" si="10"/>
        <v>0.17857142857142858</v>
      </c>
    </row>
  </sheetData>
  <mergeCells count="8">
    <mergeCell ref="M3:N3"/>
    <mergeCell ref="P3:Q3"/>
    <mergeCell ref="S3:T3"/>
    <mergeCell ref="V3:W3"/>
    <mergeCell ref="B3:C3"/>
    <mergeCell ref="D3:E3"/>
    <mergeCell ref="F3:G3"/>
    <mergeCell ref="H3:I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2DA7D-A819-3A45-8428-6E6260E8B9AC}">
  <dimension ref="A1:O59"/>
  <sheetViews>
    <sheetView workbookViewId="0">
      <selection activeCell="D41" sqref="D41"/>
    </sheetView>
  </sheetViews>
  <sheetFormatPr baseColWidth="10" defaultRowHeight="14.5" x14ac:dyDescent="0.35"/>
  <sheetData>
    <row r="1" spans="1:15" x14ac:dyDescent="0.35">
      <c r="A1" s="34" t="s">
        <v>359</v>
      </c>
      <c r="B1" s="33" t="s">
        <v>360</v>
      </c>
      <c r="C1" s="33"/>
      <c r="D1" s="33" t="s">
        <v>362</v>
      </c>
      <c r="E1" s="33"/>
      <c r="F1" s="33" t="s">
        <v>363</v>
      </c>
      <c r="G1" s="33"/>
      <c r="H1" s="33" t="s">
        <v>364</v>
      </c>
      <c r="I1" s="33"/>
    </row>
    <row r="2" spans="1:15" x14ac:dyDescent="0.35">
      <c r="A2" s="35"/>
      <c r="B2" s="7" t="s">
        <v>365</v>
      </c>
      <c r="C2" s="7" t="s">
        <v>361</v>
      </c>
      <c r="D2" s="7" t="s">
        <v>365</v>
      </c>
      <c r="E2" s="7" t="s">
        <v>361</v>
      </c>
      <c r="F2" s="7" t="s">
        <v>365</v>
      </c>
      <c r="G2" s="7" t="s">
        <v>361</v>
      </c>
      <c r="H2" s="7" t="s">
        <v>365</v>
      </c>
      <c r="I2" s="7" t="s">
        <v>361</v>
      </c>
    </row>
    <row r="3" spans="1:15" x14ac:dyDescent="0.35">
      <c r="A3" s="15" t="s">
        <v>370</v>
      </c>
      <c r="B3" s="8">
        <v>21624</v>
      </c>
      <c r="C3" s="9">
        <v>0.10836490468458716</v>
      </c>
      <c r="D3" s="8">
        <v>32625</v>
      </c>
      <c r="E3" s="9">
        <v>0.14311972485918334</v>
      </c>
      <c r="F3" s="8">
        <v>46530</v>
      </c>
      <c r="G3" s="9">
        <v>0.17774535008537737</v>
      </c>
      <c r="H3" s="8">
        <v>60828</v>
      </c>
      <c r="I3" s="9">
        <v>0.21855653804834055</v>
      </c>
      <c r="L3" s="5"/>
      <c r="M3" s="2"/>
    </row>
    <row r="4" spans="1:15" x14ac:dyDescent="0.35">
      <c r="A4" s="15" t="s">
        <v>371</v>
      </c>
      <c r="B4" s="8">
        <v>22012</v>
      </c>
      <c r="C4" s="9">
        <v>8.5518698959571704E-2</v>
      </c>
      <c r="D4" s="8">
        <v>35239</v>
      </c>
      <c r="E4" s="9">
        <v>0.10954743563439216</v>
      </c>
      <c r="F4" s="8">
        <v>55380</v>
      </c>
      <c r="G4" s="9">
        <v>0.13630758552451838</v>
      </c>
      <c r="H4" s="8">
        <v>75436</v>
      </c>
      <c r="I4" s="9">
        <v>0.16790009147746116</v>
      </c>
      <c r="K4" s="30" t="s">
        <v>359</v>
      </c>
      <c r="L4" s="32" t="s">
        <v>363</v>
      </c>
      <c r="M4" s="32"/>
      <c r="N4" s="32" t="s">
        <v>368</v>
      </c>
      <c r="O4" s="32"/>
    </row>
    <row r="5" spans="1:15" x14ac:dyDescent="0.35">
      <c r="A5" s="15" t="s">
        <v>372</v>
      </c>
      <c r="B5" s="8">
        <v>45862</v>
      </c>
      <c r="C5" s="9">
        <v>8.8650830316256646E-2</v>
      </c>
      <c r="D5" s="8">
        <v>65904</v>
      </c>
      <c r="E5" s="9">
        <v>0.11054843119658478</v>
      </c>
      <c r="F5" s="8">
        <v>95855</v>
      </c>
      <c r="G5" s="9">
        <v>0.13345966205905613</v>
      </c>
      <c r="H5" s="8">
        <v>127280</v>
      </c>
      <c r="I5" s="9">
        <v>0.16969105508959842</v>
      </c>
      <c r="K5" s="31"/>
      <c r="L5" s="17" t="s">
        <v>365</v>
      </c>
      <c r="M5" s="17" t="s">
        <v>361</v>
      </c>
      <c r="N5" s="17" t="s">
        <v>365</v>
      </c>
      <c r="O5" s="17" t="s">
        <v>361</v>
      </c>
    </row>
    <row r="6" spans="1:15" x14ac:dyDescent="0.35">
      <c r="A6" s="15" t="s">
        <v>373</v>
      </c>
      <c r="B6" s="8">
        <v>27363</v>
      </c>
      <c r="C6" s="9">
        <v>0.10172156773817002</v>
      </c>
      <c r="D6" s="8">
        <v>39095</v>
      </c>
      <c r="E6" s="9">
        <v>0.13139144871717315</v>
      </c>
      <c r="F6" s="8">
        <v>57224</v>
      </c>
      <c r="G6" s="9">
        <v>0.17882947073676841</v>
      </c>
      <c r="H6" s="8">
        <v>72776</v>
      </c>
      <c r="I6" s="9">
        <v>0.22361790516457314</v>
      </c>
      <c r="K6" s="15" t="s">
        <v>370</v>
      </c>
      <c r="L6" s="18">
        <v>46530</v>
      </c>
      <c r="M6" s="19">
        <v>0.17774535008537737</v>
      </c>
      <c r="N6" s="18">
        <v>7675</v>
      </c>
      <c r="O6" s="19">
        <v>2.9318623724592117E-2</v>
      </c>
    </row>
    <row r="7" spans="1:15" x14ac:dyDescent="0.35">
      <c r="A7" s="15" t="s">
        <v>374</v>
      </c>
      <c r="B7" s="8">
        <v>79462</v>
      </c>
      <c r="C7" s="9">
        <v>0.12295841708562152</v>
      </c>
      <c r="D7" s="8">
        <v>115800</v>
      </c>
      <c r="E7" s="9">
        <v>0.15328977326880514</v>
      </c>
      <c r="F7" s="8">
        <v>175710</v>
      </c>
      <c r="G7" s="9">
        <v>0.19983690960766184</v>
      </c>
      <c r="H7" s="8">
        <v>245647</v>
      </c>
      <c r="I7" s="9">
        <v>0.25250036490423061</v>
      </c>
      <c r="K7" s="15" t="s">
        <v>371</v>
      </c>
      <c r="L7" s="18">
        <v>55380</v>
      </c>
      <c r="M7" s="19">
        <v>0.13630758552451838</v>
      </c>
      <c r="N7" s="18">
        <v>7185</v>
      </c>
      <c r="O7" s="19">
        <v>1.7684543192373864E-2</v>
      </c>
    </row>
    <row r="8" spans="1:15" x14ac:dyDescent="0.35">
      <c r="A8" s="15" t="s">
        <v>375</v>
      </c>
      <c r="B8" s="8">
        <v>223756</v>
      </c>
      <c r="C8" s="9">
        <v>0.13693380537255706</v>
      </c>
      <c r="D8" s="8">
        <v>314942</v>
      </c>
      <c r="E8" s="9">
        <v>0.17258590058755771</v>
      </c>
      <c r="F8" s="8">
        <v>456159</v>
      </c>
      <c r="G8" s="9">
        <v>0.22518663983140585</v>
      </c>
      <c r="H8" s="8">
        <v>590469</v>
      </c>
      <c r="I8" s="9">
        <v>0.27440484018854761</v>
      </c>
      <c r="K8" s="15" t="s">
        <v>372</v>
      </c>
      <c r="L8" s="18">
        <v>95855</v>
      </c>
      <c r="M8" s="19">
        <v>0.13345966205905613</v>
      </c>
      <c r="N8" s="18">
        <v>11315</v>
      </c>
      <c r="O8" s="19">
        <v>1.5753962507936155E-2</v>
      </c>
    </row>
    <row r="9" spans="1:15" x14ac:dyDescent="0.35">
      <c r="A9" s="15" t="s">
        <v>376</v>
      </c>
      <c r="B9" s="8">
        <v>724745</v>
      </c>
      <c r="C9" s="9">
        <v>0.11229460481710379</v>
      </c>
      <c r="D9" s="8">
        <v>1033014</v>
      </c>
      <c r="E9" s="9">
        <v>0.14342247481636827</v>
      </c>
      <c r="F9" s="8">
        <v>1481739</v>
      </c>
      <c r="G9" s="9">
        <v>0.1759632687383717</v>
      </c>
      <c r="H9" s="8">
        <v>1919305</v>
      </c>
      <c r="I9" s="9">
        <v>0.21765703971774175</v>
      </c>
      <c r="K9" s="15" t="s">
        <v>373</v>
      </c>
      <c r="L9" s="18">
        <v>57224</v>
      </c>
      <c r="M9" s="19">
        <v>0.17882947073676841</v>
      </c>
      <c r="N9" s="18">
        <v>8250</v>
      </c>
      <c r="O9" s="19">
        <v>2.5781894547363685E-2</v>
      </c>
    </row>
    <row r="10" spans="1:15" x14ac:dyDescent="0.35">
      <c r="A10" s="15" t="s">
        <v>377</v>
      </c>
      <c r="B10" s="8">
        <v>96359</v>
      </c>
      <c r="C10" s="9">
        <v>0.11668337741094868</v>
      </c>
      <c r="D10" s="8">
        <v>143241</v>
      </c>
      <c r="E10" s="9">
        <v>0.15537821379216085</v>
      </c>
      <c r="F10" s="8">
        <v>219489</v>
      </c>
      <c r="G10" s="9">
        <v>0.21401325681122793</v>
      </c>
      <c r="H10" s="8">
        <v>298861</v>
      </c>
      <c r="I10" s="9">
        <v>0.27408080615400415</v>
      </c>
      <c r="K10" s="15" t="s">
        <v>374</v>
      </c>
      <c r="L10" s="18">
        <v>175710</v>
      </c>
      <c r="M10" s="19">
        <v>0.19983690960766184</v>
      </c>
      <c r="N10" s="18">
        <v>31834</v>
      </c>
      <c r="O10" s="19">
        <v>3.6205157250300532E-2</v>
      </c>
    </row>
    <row r="11" spans="1:15" x14ac:dyDescent="0.35">
      <c r="A11" s="15" t="s">
        <v>378</v>
      </c>
      <c r="B11" s="8">
        <v>114355</v>
      </c>
      <c r="C11" s="9">
        <v>0.11917180519414203</v>
      </c>
      <c r="D11" s="8">
        <v>168050</v>
      </c>
      <c r="E11" s="9">
        <v>0.15908839180143344</v>
      </c>
      <c r="F11" s="8">
        <v>253837</v>
      </c>
      <c r="G11" s="9">
        <v>0.21658779742350992</v>
      </c>
      <c r="H11" s="8">
        <v>341911</v>
      </c>
      <c r="I11" s="9">
        <v>0.27341877628442313</v>
      </c>
      <c r="K11" s="15" t="s">
        <v>375</v>
      </c>
      <c r="L11" s="18">
        <v>456159</v>
      </c>
      <c r="M11" s="19">
        <v>0.22518663983140585</v>
      </c>
      <c r="N11" s="18">
        <v>638799</v>
      </c>
      <c r="O11" s="19">
        <v>3.1802599343823929E-2</v>
      </c>
    </row>
    <row r="12" spans="1:15" x14ac:dyDescent="0.35">
      <c r="A12" s="15" t="s">
        <v>379</v>
      </c>
      <c r="B12" s="8">
        <v>60341</v>
      </c>
      <c r="C12" s="9">
        <v>0.13117038389635233</v>
      </c>
      <c r="D12" s="8">
        <v>84741</v>
      </c>
      <c r="E12" s="9">
        <v>0.17288683329490995</v>
      </c>
      <c r="F12" s="8">
        <v>123596</v>
      </c>
      <c r="G12" s="9">
        <v>0.23690510646699034</v>
      </c>
      <c r="H12" s="8">
        <v>165408</v>
      </c>
      <c r="I12" s="9">
        <v>0.30762821561946707</v>
      </c>
      <c r="K12" s="15" t="s">
        <v>376</v>
      </c>
      <c r="L12" s="18">
        <v>1481739</v>
      </c>
      <c r="M12" s="19">
        <v>0.1759632687383717</v>
      </c>
      <c r="N12" s="18">
        <v>234985</v>
      </c>
      <c r="O12" s="19">
        <v>2.7905541194830043E-2</v>
      </c>
    </row>
    <row r="13" spans="1:15" x14ac:dyDescent="0.35">
      <c r="A13" s="15" t="s">
        <v>380</v>
      </c>
      <c r="B13" s="8">
        <v>169275</v>
      </c>
      <c r="C13" s="9">
        <v>0.11262947149481316</v>
      </c>
      <c r="D13" s="8">
        <v>241869</v>
      </c>
      <c r="E13" s="9">
        <v>0.15050814677638555</v>
      </c>
      <c r="F13" s="8">
        <v>349410</v>
      </c>
      <c r="G13" s="9">
        <v>0.20721433972334652</v>
      </c>
      <c r="H13" s="8">
        <v>458887</v>
      </c>
      <c r="I13" s="9">
        <v>0.26830648730726436</v>
      </c>
      <c r="K13" s="15" t="s">
        <v>377</v>
      </c>
      <c r="L13" s="18">
        <v>219489</v>
      </c>
      <c r="M13" s="19">
        <v>0.21401325681122793</v>
      </c>
      <c r="N13" s="18">
        <v>36147</v>
      </c>
      <c r="O13" s="19">
        <v>3.5245215905833349E-2</v>
      </c>
    </row>
    <row r="14" spans="1:15" x14ac:dyDescent="0.35">
      <c r="A14" s="15" t="s">
        <v>381</v>
      </c>
      <c r="B14" s="8">
        <v>115708</v>
      </c>
      <c r="C14" s="9">
        <v>0.12654340565239169</v>
      </c>
      <c r="D14" s="8">
        <v>155844</v>
      </c>
      <c r="E14" s="9">
        <v>0.15977805527703107</v>
      </c>
      <c r="F14" s="8">
        <v>218556</v>
      </c>
      <c r="G14" s="9">
        <v>0.21174542030142496</v>
      </c>
      <c r="H14" s="8">
        <v>286376</v>
      </c>
      <c r="I14" s="9">
        <v>0.2702664952822087</v>
      </c>
      <c r="K14" s="15" t="s">
        <v>378</v>
      </c>
      <c r="L14" s="18">
        <v>253837</v>
      </c>
      <c r="M14" s="19">
        <v>0.21658779742350992</v>
      </c>
      <c r="N14" s="18">
        <v>41616</v>
      </c>
      <c r="O14" s="19">
        <v>3.5509077784471092E-2</v>
      </c>
    </row>
    <row r="15" spans="1:15" x14ac:dyDescent="0.35">
      <c r="A15" s="15" t="s">
        <v>382</v>
      </c>
      <c r="B15" s="8">
        <v>46869</v>
      </c>
      <c r="C15" s="9">
        <v>0.12610821267997105</v>
      </c>
      <c r="D15" s="8">
        <v>63170</v>
      </c>
      <c r="E15" s="9">
        <v>0.1612956763975171</v>
      </c>
      <c r="F15" s="8">
        <v>89414</v>
      </c>
      <c r="G15" s="9">
        <v>0.21661102847480293</v>
      </c>
      <c r="H15" s="8">
        <v>116620</v>
      </c>
      <c r="I15" s="9">
        <v>0.27486435908193135</v>
      </c>
      <c r="K15" s="15" t="s">
        <v>379</v>
      </c>
      <c r="L15" s="18">
        <v>123596</v>
      </c>
      <c r="M15" s="19">
        <v>0.23690510646699034</v>
      </c>
      <c r="N15" s="18">
        <v>22297</v>
      </c>
      <c r="O15" s="19">
        <v>4.273822096908058E-2</v>
      </c>
    </row>
    <row r="16" spans="1:15" x14ac:dyDescent="0.35">
      <c r="A16" s="15" t="s">
        <v>383</v>
      </c>
      <c r="B16" s="8">
        <v>86716</v>
      </c>
      <c r="C16" s="9">
        <v>0.11388810817767994</v>
      </c>
      <c r="D16" s="8">
        <v>121397</v>
      </c>
      <c r="E16" s="9">
        <v>0.14297357043506731</v>
      </c>
      <c r="F16" s="8">
        <v>178808</v>
      </c>
      <c r="G16" s="9">
        <v>0.19602464888710561</v>
      </c>
      <c r="H16" s="8">
        <v>249187</v>
      </c>
      <c r="I16" s="9">
        <v>0.26257103327934822</v>
      </c>
      <c r="K16" s="15" t="s">
        <v>380</v>
      </c>
      <c r="L16" s="18">
        <v>349410</v>
      </c>
      <c r="M16" s="19">
        <v>0.20721433972334652</v>
      </c>
      <c r="N16" s="18">
        <v>58007</v>
      </c>
      <c r="O16" s="19">
        <v>3.4400510014974274E-2</v>
      </c>
    </row>
    <row r="17" spans="1:15" x14ac:dyDescent="0.35">
      <c r="A17" s="15" t="s">
        <v>384</v>
      </c>
      <c r="B17" s="8">
        <v>8608</v>
      </c>
      <c r="C17" s="9">
        <v>9.0902370769311999E-2</v>
      </c>
      <c r="D17" s="8">
        <v>12890</v>
      </c>
      <c r="E17" s="9">
        <v>0.12460607466697601</v>
      </c>
      <c r="F17" s="8">
        <v>19208</v>
      </c>
      <c r="G17" s="9">
        <v>0.17697027769076268</v>
      </c>
      <c r="H17" s="8">
        <v>24903</v>
      </c>
      <c r="I17" s="9">
        <v>0.22811629781620987</v>
      </c>
      <c r="K17" s="15" t="s">
        <v>381</v>
      </c>
      <c r="L17" s="18">
        <v>218556</v>
      </c>
      <c r="M17" s="19">
        <v>0.21174542030142496</v>
      </c>
      <c r="N17" s="18">
        <v>40272</v>
      </c>
      <c r="O17" s="19">
        <v>3.9017055429175981E-2</v>
      </c>
    </row>
    <row r="18" spans="1:15" x14ac:dyDescent="0.35">
      <c r="A18" s="15" t="s">
        <v>385</v>
      </c>
      <c r="B18" s="10">
        <v>18362</v>
      </c>
      <c r="C18" s="11">
        <v>0.11915020634879435</v>
      </c>
      <c r="D18" s="10">
        <v>25473</v>
      </c>
      <c r="E18" s="11">
        <v>0.15301396606097012</v>
      </c>
      <c r="F18" s="10">
        <v>36747</v>
      </c>
      <c r="G18" s="11">
        <v>0.20054574726444183</v>
      </c>
      <c r="H18" s="10">
        <v>45019</v>
      </c>
      <c r="I18" s="11">
        <v>0.23548334789226738</v>
      </c>
      <c r="K18" s="15" t="s">
        <v>382</v>
      </c>
      <c r="L18" s="18">
        <v>89414</v>
      </c>
      <c r="M18" s="19">
        <v>0.21661102847480293</v>
      </c>
      <c r="N18" s="18">
        <v>15604</v>
      </c>
      <c r="O18" s="19">
        <v>3.7801669630268465E-2</v>
      </c>
    </row>
    <row r="19" spans="1:15" x14ac:dyDescent="0.35">
      <c r="A19" s="12" t="s">
        <v>358</v>
      </c>
      <c r="B19" s="13">
        <v>1861417</v>
      </c>
      <c r="C19" s="14">
        <v>0.11617785222479429</v>
      </c>
      <c r="D19" s="13">
        <v>2653294</v>
      </c>
      <c r="E19" s="14">
        <v>0.1491652310705813</v>
      </c>
      <c r="F19" s="13">
        <v>3857662</v>
      </c>
      <c r="G19" s="14">
        <v>0.19205364909759484</v>
      </c>
      <c r="H19" s="13">
        <v>5078913</v>
      </c>
      <c r="I19" s="14">
        <v>0.24107243042954821</v>
      </c>
      <c r="K19" s="15" t="s">
        <v>383</v>
      </c>
      <c r="L19" s="18">
        <v>178808</v>
      </c>
      <c r="M19" s="19">
        <v>0.19602464888710561</v>
      </c>
      <c r="N19" s="18">
        <v>30290</v>
      </c>
      <c r="O19" s="19">
        <v>3.3206493080792966E-2</v>
      </c>
    </row>
    <row r="20" spans="1:15" x14ac:dyDescent="0.35">
      <c r="K20" s="15" t="s">
        <v>384</v>
      </c>
      <c r="L20" s="18">
        <v>19208</v>
      </c>
      <c r="M20" s="19">
        <v>0.17697027769076268</v>
      </c>
      <c r="N20" s="18">
        <v>3008</v>
      </c>
      <c r="O20" s="19">
        <v>2.7713796089848718E-2</v>
      </c>
    </row>
    <row r="21" spans="1:15" x14ac:dyDescent="0.35">
      <c r="A21" s="34" t="s">
        <v>359</v>
      </c>
      <c r="B21" s="33" t="s">
        <v>366</v>
      </c>
      <c r="C21" s="33"/>
      <c r="D21" s="33" t="s">
        <v>367</v>
      </c>
      <c r="E21" s="33"/>
      <c r="F21" s="33" t="s">
        <v>368</v>
      </c>
      <c r="G21" s="33"/>
      <c r="H21" s="33" t="s">
        <v>369</v>
      </c>
      <c r="I21" s="33"/>
      <c r="K21" s="16" t="s">
        <v>385</v>
      </c>
      <c r="L21" s="20">
        <v>36747</v>
      </c>
      <c r="M21" s="21">
        <v>0.20054574726444183</v>
      </c>
      <c r="N21" s="20">
        <v>5698</v>
      </c>
      <c r="O21" s="21">
        <v>3.1096679127895873E-2</v>
      </c>
    </row>
    <row r="22" spans="1:15" x14ac:dyDescent="0.35">
      <c r="A22" s="35"/>
      <c r="B22" s="7" t="s">
        <v>365</v>
      </c>
      <c r="C22" s="7" t="s">
        <v>361</v>
      </c>
      <c r="D22" s="7" t="s">
        <v>365</v>
      </c>
      <c r="E22" s="7" t="s">
        <v>361</v>
      </c>
      <c r="F22" s="7" t="s">
        <v>365</v>
      </c>
      <c r="G22" s="7" t="s">
        <v>361</v>
      </c>
      <c r="H22" s="7" t="s">
        <v>365</v>
      </c>
      <c r="I22" s="7" t="s">
        <v>361</v>
      </c>
      <c r="K22" s="16" t="s">
        <v>358</v>
      </c>
      <c r="L22" s="22">
        <v>3857662</v>
      </c>
      <c r="M22" s="23">
        <v>0.19205364909759484</v>
      </c>
      <c r="N22" s="22">
        <v>84616</v>
      </c>
      <c r="O22" s="23">
        <v>4.1771383916516469E-2</v>
      </c>
    </row>
    <row r="23" spans="1:15" x14ac:dyDescent="0.35">
      <c r="A23" s="15" t="s">
        <v>370</v>
      </c>
      <c r="B23" s="8">
        <v>2289</v>
      </c>
      <c r="C23" s="9">
        <v>1.1470924288892898E-2</v>
      </c>
      <c r="D23" s="8">
        <v>4853</v>
      </c>
      <c r="E23" s="9">
        <v>2.1289196160662584E-2</v>
      </c>
      <c r="F23" s="8">
        <v>7675</v>
      </c>
      <c r="G23" s="9">
        <v>2.9318623724592117E-2</v>
      </c>
      <c r="H23" s="8">
        <v>12675</v>
      </c>
      <c r="I23" s="9">
        <v>4.5541594656452897E-2</v>
      </c>
    </row>
    <row r="24" spans="1:15" x14ac:dyDescent="0.35">
      <c r="A24" s="15" t="s">
        <v>371</v>
      </c>
      <c r="B24" s="8">
        <v>2556</v>
      </c>
      <c r="C24" s="9">
        <v>9.9303014056271715E-3</v>
      </c>
      <c r="D24" s="8">
        <v>4937</v>
      </c>
      <c r="E24" s="9">
        <v>1.5347645782428391E-2</v>
      </c>
      <c r="F24" s="8">
        <v>7185</v>
      </c>
      <c r="G24" s="9">
        <v>1.7684543192373864E-2</v>
      </c>
      <c r="H24" s="8">
        <v>12774</v>
      </c>
      <c r="I24" s="9">
        <v>2.8431462014596332E-2</v>
      </c>
    </row>
    <row r="25" spans="1:15" x14ac:dyDescent="0.35">
      <c r="A25" s="15" t="s">
        <v>372</v>
      </c>
      <c r="B25" s="8">
        <v>5066</v>
      </c>
      <c r="C25" s="9">
        <v>9.7925320828170636E-3</v>
      </c>
      <c r="D25" s="8">
        <v>9237</v>
      </c>
      <c r="E25" s="9">
        <v>1.5494292591691758E-2</v>
      </c>
      <c r="F25" s="8">
        <v>11315</v>
      </c>
      <c r="G25" s="9">
        <v>1.5753962507936155E-2</v>
      </c>
      <c r="H25" s="8">
        <v>17018</v>
      </c>
      <c r="I25" s="9">
        <v>2.2688579317369468E-2</v>
      </c>
    </row>
    <row r="26" spans="1:15" x14ac:dyDescent="0.35">
      <c r="A26" s="15" t="s">
        <v>373</v>
      </c>
      <c r="B26" s="8">
        <v>3169</v>
      </c>
      <c r="C26" s="9">
        <v>1.1780712939453307E-2</v>
      </c>
      <c r="D26" s="8">
        <v>6032</v>
      </c>
      <c r="E26" s="9">
        <v>2.0272495681340028E-2</v>
      </c>
      <c r="F26" s="8">
        <v>8250</v>
      </c>
      <c r="G26" s="9">
        <v>2.5781894547363685E-2</v>
      </c>
      <c r="H26" s="8">
        <v>12858</v>
      </c>
      <c r="I26" s="9">
        <v>3.9508615815737079E-2</v>
      </c>
    </row>
    <row r="27" spans="1:15" x14ac:dyDescent="0.35">
      <c r="A27" s="15" t="s">
        <v>374</v>
      </c>
      <c r="B27" s="8">
        <v>11520</v>
      </c>
      <c r="C27" s="9">
        <v>1.7825891178504947E-2</v>
      </c>
      <c r="D27" s="8">
        <v>19939</v>
      </c>
      <c r="E27" s="9">
        <v>2.6394169164133899E-2</v>
      </c>
      <c r="F27" s="8">
        <v>31834</v>
      </c>
      <c r="G27" s="9">
        <v>3.6205157250300532E-2</v>
      </c>
      <c r="H27" s="8">
        <v>54916</v>
      </c>
      <c r="I27" s="9">
        <v>5.6448114730001706E-2</v>
      </c>
    </row>
    <row r="28" spans="1:15" x14ac:dyDescent="0.35">
      <c r="A28" s="15" t="s">
        <v>375</v>
      </c>
      <c r="B28" s="8">
        <v>249542</v>
      </c>
      <c r="C28" s="9">
        <v>1.5574830142778119E-2</v>
      </c>
      <c r="D28" s="8">
        <v>441652</v>
      </c>
      <c r="E28" s="9">
        <v>2.4829183133412418E-2</v>
      </c>
      <c r="F28" s="8">
        <v>638799</v>
      </c>
      <c r="G28" s="9">
        <v>3.1802599343823929E-2</v>
      </c>
      <c r="H28" s="8">
        <v>1039350</v>
      </c>
      <c r="I28" s="9">
        <v>4.9333121194820806E-2</v>
      </c>
    </row>
    <row r="29" spans="1:15" x14ac:dyDescent="0.35">
      <c r="A29" s="15" t="s">
        <v>376</v>
      </c>
      <c r="B29" s="8">
        <v>100011</v>
      </c>
      <c r="C29" s="9">
        <v>1.549606512961575E-2</v>
      </c>
      <c r="D29" s="8">
        <v>172837</v>
      </c>
      <c r="E29" s="9">
        <v>2.3996490153895923E-2</v>
      </c>
      <c r="F29" s="8">
        <v>234985</v>
      </c>
      <c r="G29" s="9">
        <v>2.7905541194830043E-2</v>
      </c>
      <c r="H29" s="8">
        <v>366531</v>
      </c>
      <c r="I29" s="9">
        <v>4.1566115038924822E-2</v>
      </c>
    </row>
    <row r="30" spans="1:15" x14ac:dyDescent="0.35">
      <c r="A30" s="15" t="s">
        <v>377</v>
      </c>
      <c r="B30" s="8">
        <v>12411</v>
      </c>
      <c r="C30" s="9">
        <v>1.5028771542329043E-2</v>
      </c>
      <c r="D30" s="8">
        <v>23014</v>
      </c>
      <c r="E30" s="9">
        <v>2.4964041107034925E-2</v>
      </c>
      <c r="F30" s="8">
        <v>36147</v>
      </c>
      <c r="G30" s="9">
        <v>3.5245215905833349E-2</v>
      </c>
      <c r="H30" s="8">
        <v>63990</v>
      </c>
      <c r="I30" s="9">
        <v>5.8684240452232736E-2</v>
      </c>
    </row>
    <row r="31" spans="1:15" x14ac:dyDescent="0.35">
      <c r="A31" s="15" t="s">
        <v>378</v>
      </c>
      <c r="B31" s="8">
        <v>15195</v>
      </c>
      <c r="C31" s="9">
        <v>1.5835036333566421E-2</v>
      </c>
      <c r="D31" s="8">
        <v>26565</v>
      </c>
      <c r="E31" s="9">
        <v>2.5148367320470572E-2</v>
      </c>
      <c r="F31" s="8">
        <v>41616</v>
      </c>
      <c r="G31" s="9">
        <v>3.5509077784471092E-2</v>
      </c>
      <c r="H31" s="8">
        <v>74967</v>
      </c>
      <c r="I31" s="9">
        <v>5.9949476330724519E-2</v>
      </c>
    </row>
    <row r="32" spans="1:15" x14ac:dyDescent="0.35">
      <c r="A32" s="15" t="s">
        <v>379</v>
      </c>
      <c r="B32" s="8">
        <v>8075</v>
      </c>
      <c r="C32" s="9">
        <v>1.755358462675536E-2</v>
      </c>
      <c r="D32" s="8">
        <v>14323</v>
      </c>
      <c r="E32" s="9">
        <v>2.9221487984364067E-2</v>
      </c>
      <c r="F32" s="8">
        <v>22297</v>
      </c>
      <c r="G32" s="9">
        <v>4.273822096908058E-2</v>
      </c>
      <c r="H32" s="8">
        <v>37004</v>
      </c>
      <c r="I32" s="9">
        <v>6.8820579964589124E-2</v>
      </c>
    </row>
    <row r="33" spans="1:9" x14ac:dyDescent="0.35">
      <c r="A33" s="15" t="s">
        <v>380</v>
      </c>
      <c r="B33" s="8">
        <v>21127</v>
      </c>
      <c r="C33" s="9">
        <v>1.405714278110127E-2</v>
      </c>
      <c r="D33" s="8">
        <v>38718</v>
      </c>
      <c r="E33" s="9">
        <v>2.4093101748831374E-2</v>
      </c>
      <c r="F33" s="8">
        <v>58007</v>
      </c>
      <c r="G33" s="9">
        <v>3.4400510014974274E-2</v>
      </c>
      <c r="H33" s="8">
        <v>93497</v>
      </c>
      <c r="I33" s="9">
        <v>5.4666729813150725E-2</v>
      </c>
    </row>
    <row r="34" spans="1:9" x14ac:dyDescent="0.35">
      <c r="A34" s="15" t="s">
        <v>381</v>
      </c>
      <c r="B34" s="8">
        <v>16322</v>
      </c>
      <c r="C34" s="9">
        <v>1.7850463814587905E-2</v>
      </c>
      <c r="D34" s="8">
        <v>27664</v>
      </c>
      <c r="E34" s="9">
        <v>2.8362337473266774E-2</v>
      </c>
      <c r="F34" s="8">
        <v>40272</v>
      </c>
      <c r="G34" s="9">
        <v>3.9017055429175981E-2</v>
      </c>
      <c r="H34" s="8">
        <v>63524</v>
      </c>
      <c r="I34" s="9">
        <v>5.9950585406273654E-2</v>
      </c>
    </row>
    <row r="35" spans="1:9" x14ac:dyDescent="0.35">
      <c r="A35" s="15" t="s">
        <v>382</v>
      </c>
      <c r="B35" s="8">
        <v>6519</v>
      </c>
      <c r="C35" s="9">
        <v>1.7540366520743589E-2</v>
      </c>
      <c r="D35" s="8">
        <v>10947</v>
      </c>
      <c r="E35" s="9">
        <v>2.7951618957157191E-2</v>
      </c>
      <c r="F35" s="8">
        <v>15604</v>
      </c>
      <c r="G35" s="9">
        <v>3.7801669630268465E-2</v>
      </c>
      <c r="H35" s="8">
        <v>24740</v>
      </c>
      <c r="I35" s="9">
        <v>5.831027477008216E-2</v>
      </c>
    </row>
    <row r="36" spans="1:9" x14ac:dyDescent="0.35">
      <c r="A36" s="15" t="s">
        <v>383</v>
      </c>
      <c r="B36" s="8">
        <v>11709</v>
      </c>
      <c r="C36" s="9">
        <v>1.5377967833530773E-2</v>
      </c>
      <c r="D36" s="8">
        <v>19970</v>
      </c>
      <c r="E36" s="9">
        <v>2.3519380228410044E-2</v>
      </c>
      <c r="F36" s="8">
        <v>30290</v>
      </c>
      <c r="G36" s="9">
        <v>3.3206493080792966E-2</v>
      </c>
      <c r="H36" s="8">
        <v>49373</v>
      </c>
      <c r="I36" s="9">
        <v>5.202486336005193E-2</v>
      </c>
    </row>
    <row r="37" spans="1:9" x14ac:dyDescent="0.35">
      <c r="A37" s="15" t="s">
        <v>384</v>
      </c>
      <c r="B37" s="8">
        <v>996</v>
      </c>
      <c r="C37" s="9">
        <v>1.0517978773958499E-2</v>
      </c>
      <c r="D37" s="8">
        <v>1911</v>
      </c>
      <c r="E37" s="9">
        <v>1.8473406414941128E-2</v>
      </c>
      <c r="F37" s="8">
        <v>3008</v>
      </c>
      <c r="G37" s="9">
        <v>2.7713796089848718E-2</v>
      </c>
      <c r="H37" s="8">
        <v>4640</v>
      </c>
      <c r="I37" s="9">
        <v>4.2503297669646785E-2</v>
      </c>
    </row>
    <row r="38" spans="1:9" x14ac:dyDescent="0.35">
      <c r="A38" s="15" t="s">
        <v>385</v>
      </c>
      <c r="B38" s="10">
        <v>2419</v>
      </c>
      <c r="C38" s="11">
        <v>1.569678407350689E-2</v>
      </c>
      <c r="D38" s="10">
        <v>3990</v>
      </c>
      <c r="E38" s="11">
        <v>2.3967562697101666E-2</v>
      </c>
      <c r="F38" s="10">
        <v>5698</v>
      </c>
      <c r="G38" s="11">
        <v>3.1096679127895873E-2</v>
      </c>
      <c r="H38" s="10">
        <v>9069</v>
      </c>
      <c r="I38" s="11">
        <v>4.7437714787866743E-2</v>
      </c>
    </row>
    <row r="39" spans="1:9" x14ac:dyDescent="0.35">
      <c r="A39" s="12" t="s">
        <v>358</v>
      </c>
      <c r="B39" s="13">
        <v>30158</v>
      </c>
      <c r="C39" s="14">
        <v>1.8456040072335828E-2</v>
      </c>
      <c r="D39" s="13">
        <v>56715</v>
      </c>
      <c r="E39" s="14">
        <v>3.1079403038728831E-2</v>
      </c>
      <c r="F39" s="13">
        <v>84616</v>
      </c>
      <c r="G39" s="14">
        <v>4.1771383916516469E-2</v>
      </c>
      <c r="H39" s="13">
        <v>141774</v>
      </c>
      <c r="I39" s="14">
        <v>6.5885714259158651E-2</v>
      </c>
    </row>
    <row r="54" spans="2:9" x14ac:dyDescent="0.35">
      <c r="B54" s="5"/>
      <c r="C54" s="2"/>
      <c r="D54" s="5"/>
      <c r="E54" s="2"/>
      <c r="F54" s="5"/>
      <c r="G54" s="2"/>
      <c r="H54" s="5"/>
      <c r="I54" s="2"/>
    </row>
    <row r="59" spans="2:9" x14ac:dyDescent="0.35">
      <c r="B59" s="5"/>
      <c r="C59" s="2"/>
      <c r="D59" s="5"/>
      <c r="E59" s="2"/>
      <c r="F59" s="5"/>
      <c r="G59" s="2"/>
      <c r="H59" s="5"/>
      <c r="I59" s="2"/>
    </row>
  </sheetData>
  <mergeCells count="13">
    <mergeCell ref="H21:I21"/>
    <mergeCell ref="A1:A2"/>
    <mergeCell ref="A21:A22"/>
    <mergeCell ref="B21:C21"/>
    <mergeCell ref="D21:E21"/>
    <mergeCell ref="F21:G21"/>
    <mergeCell ref="K4:K5"/>
    <mergeCell ref="L4:M4"/>
    <mergeCell ref="N4:O4"/>
    <mergeCell ref="B1:C1"/>
    <mergeCell ref="D1:E1"/>
    <mergeCell ref="F1:G1"/>
    <mergeCell ref="H1:I1"/>
  </mergeCells>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54E7D-68E6-5245-9435-FCC66706081A}">
  <dimension ref="A1:W55"/>
  <sheetViews>
    <sheetView zoomScale="75" zoomScaleNormal="58" workbookViewId="0">
      <selection activeCell="K24" sqref="K24"/>
    </sheetView>
  </sheetViews>
  <sheetFormatPr baseColWidth="10" defaultRowHeight="14.5" x14ac:dyDescent="0.35"/>
  <sheetData>
    <row r="1" spans="1:23" x14ac:dyDescent="0.35">
      <c r="A1" s="29" t="s">
        <v>6</v>
      </c>
      <c r="B1" s="29"/>
      <c r="C1" s="29"/>
      <c r="D1" s="29"/>
      <c r="E1" s="29"/>
      <c r="F1" s="29"/>
      <c r="G1" s="29"/>
      <c r="H1" s="29"/>
      <c r="I1" s="29"/>
      <c r="J1" s="29"/>
      <c r="K1" s="29"/>
      <c r="L1" s="29"/>
      <c r="M1" s="29"/>
      <c r="N1" s="29"/>
      <c r="O1" s="29"/>
      <c r="P1" s="29"/>
      <c r="Q1" s="29"/>
      <c r="R1" s="29"/>
      <c r="S1" s="29"/>
      <c r="T1" s="29"/>
      <c r="U1" s="29"/>
      <c r="V1" s="29"/>
      <c r="W1" s="29"/>
    </row>
    <row r="2" spans="1:23" x14ac:dyDescent="0.35">
      <c r="A2" s="25"/>
      <c r="B2" s="36">
        <v>2004</v>
      </c>
      <c r="C2" s="36"/>
      <c r="D2" s="36">
        <v>2014</v>
      </c>
      <c r="E2" s="36"/>
      <c r="F2" s="36">
        <v>2024</v>
      </c>
      <c r="G2" s="36"/>
      <c r="H2" s="36">
        <v>2034</v>
      </c>
      <c r="I2" s="36"/>
      <c r="J2" s="25"/>
      <c r="K2" s="25"/>
      <c r="L2" s="25"/>
      <c r="M2" s="36">
        <v>2004</v>
      </c>
      <c r="N2" s="36"/>
      <c r="O2" s="26"/>
      <c r="P2" s="36">
        <v>2014</v>
      </c>
      <c r="Q2" s="36"/>
      <c r="R2" s="26"/>
      <c r="S2" s="36">
        <v>2024</v>
      </c>
      <c r="T2" s="36"/>
      <c r="U2" s="26"/>
      <c r="V2" s="36">
        <v>2034</v>
      </c>
      <c r="W2" s="36"/>
    </row>
    <row r="3" spans="1:23" x14ac:dyDescent="0.35">
      <c r="A3" s="25"/>
      <c r="B3" s="25" t="s">
        <v>386</v>
      </c>
      <c r="C3" s="25" t="s">
        <v>387</v>
      </c>
      <c r="D3" s="25" t="s">
        <v>386</v>
      </c>
      <c r="E3" s="25" t="s">
        <v>387</v>
      </c>
      <c r="F3" s="25" t="s">
        <v>386</v>
      </c>
      <c r="G3" s="25" t="s">
        <v>387</v>
      </c>
      <c r="H3" s="25" t="s">
        <v>386</v>
      </c>
      <c r="I3" s="25" t="s">
        <v>387</v>
      </c>
      <c r="J3" s="25"/>
      <c r="K3" s="25"/>
      <c r="L3" s="25"/>
      <c r="M3" s="25" t="s">
        <v>386</v>
      </c>
      <c r="N3" s="25" t="s">
        <v>387</v>
      </c>
      <c r="O3" s="25"/>
      <c r="P3" s="25" t="s">
        <v>386</v>
      </c>
      <c r="Q3" s="25" t="s">
        <v>387</v>
      </c>
      <c r="R3" s="25"/>
      <c r="S3" s="25" t="s">
        <v>386</v>
      </c>
      <c r="T3" s="25" t="s">
        <v>387</v>
      </c>
      <c r="U3" s="25"/>
      <c r="V3" s="25" t="s">
        <v>386</v>
      </c>
      <c r="W3" s="25" t="s">
        <v>387</v>
      </c>
    </row>
    <row r="4" spans="1:23" x14ac:dyDescent="0.35">
      <c r="A4" s="25" t="s">
        <v>388</v>
      </c>
      <c r="B4" s="25">
        <v>127259</v>
      </c>
      <c r="C4" s="25">
        <v>121084</v>
      </c>
      <c r="D4" s="25">
        <v>121084</v>
      </c>
      <c r="E4" s="25">
        <v>116287</v>
      </c>
      <c r="F4" s="25">
        <v>115608</v>
      </c>
      <c r="G4" s="25">
        <v>110802</v>
      </c>
      <c r="H4" s="25">
        <v>108678</v>
      </c>
      <c r="I4" s="25">
        <v>104024</v>
      </c>
      <c r="J4" s="25"/>
      <c r="K4" s="25"/>
      <c r="L4" s="25" t="s">
        <v>388</v>
      </c>
      <c r="M4" s="25">
        <v>15938.215399999999</v>
      </c>
      <c r="N4" s="25">
        <v>-14490.787</v>
      </c>
      <c r="O4" s="25" t="s">
        <v>388</v>
      </c>
      <c r="P4" s="25">
        <v>13579.8745</v>
      </c>
      <c r="Q4" s="25">
        <v>-12461.115</v>
      </c>
      <c r="R4" s="25" t="s">
        <v>388</v>
      </c>
      <c r="S4" s="25">
        <v>11673.472400000001</v>
      </c>
      <c r="T4" s="25">
        <v>-10701.94</v>
      </c>
      <c r="U4" s="25" t="s">
        <v>388</v>
      </c>
      <c r="V4" s="25">
        <v>10343.7248</v>
      </c>
      <c r="W4" s="25">
        <v>-9446.8423999999995</v>
      </c>
    </row>
    <row r="5" spans="1:23" x14ac:dyDescent="0.35">
      <c r="A5" s="25" t="s">
        <v>389</v>
      </c>
      <c r="B5" s="25">
        <v>144268</v>
      </c>
      <c r="C5" s="25">
        <v>137704</v>
      </c>
      <c r="D5" s="25">
        <v>134116</v>
      </c>
      <c r="E5" s="25">
        <v>128386</v>
      </c>
      <c r="F5" s="25">
        <v>129833</v>
      </c>
      <c r="G5" s="25">
        <v>125523</v>
      </c>
      <c r="H5" s="25">
        <v>122470</v>
      </c>
      <c r="I5" s="25">
        <v>118084</v>
      </c>
      <c r="J5" s="25"/>
      <c r="K5" s="25"/>
      <c r="L5" s="25" t="s">
        <v>389</v>
      </c>
      <c r="M5" s="25">
        <v>18068.462500000001</v>
      </c>
      <c r="N5" s="25">
        <v>-16479.793000000001</v>
      </c>
      <c r="O5" s="25" t="s">
        <v>389</v>
      </c>
      <c r="P5" s="25">
        <v>15041.446</v>
      </c>
      <c r="Q5" s="25">
        <v>-13757.623</v>
      </c>
      <c r="R5" s="25" t="s">
        <v>389</v>
      </c>
      <c r="S5" s="25">
        <v>13109.8361</v>
      </c>
      <c r="T5" s="25">
        <v>-12123.785</v>
      </c>
      <c r="U5" s="25" t="s">
        <v>389</v>
      </c>
      <c r="V5" s="25">
        <v>11656.415999999999</v>
      </c>
      <c r="W5" s="25">
        <v>-10723.688</v>
      </c>
    </row>
    <row r="6" spans="1:23" x14ac:dyDescent="0.35">
      <c r="A6" s="25" t="s">
        <v>390</v>
      </c>
      <c r="B6" s="25">
        <v>133146</v>
      </c>
      <c r="C6" s="25">
        <v>126404</v>
      </c>
      <c r="D6" s="25">
        <v>150504</v>
      </c>
      <c r="E6" s="25">
        <v>144212</v>
      </c>
      <c r="F6" s="25">
        <v>146112</v>
      </c>
      <c r="G6" s="25">
        <v>138133</v>
      </c>
      <c r="H6" s="25">
        <v>136872</v>
      </c>
      <c r="I6" s="25">
        <v>130441</v>
      </c>
      <c r="J6" s="25"/>
      <c r="K6" s="25"/>
      <c r="L6" s="25" t="s">
        <v>390</v>
      </c>
      <c r="M6" s="25">
        <v>16675.517100000001</v>
      </c>
      <c r="N6" s="25">
        <v>-15127.46</v>
      </c>
      <c r="O6" s="25" t="s">
        <v>390</v>
      </c>
      <c r="P6" s="25">
        <v>16879.401300000001</v>
      </c>
      <c r="Q6" s="25">
        <v>-15453.51</v>
      </c>
      <c r="R6" s="25" t="s">
        <v>390</v>
      </c>
      <c r="S6" s="25">
        <v>14753.6018</v>
      </c>
      <c r="T6" s="25">
        <v>-13341.736000000001</v>
      </c>
      <c r="U6" s="25" t="s">
        <v>390</v>
      </c>
      <c r="V6" s="25">
        <v>13027.1656</v>
      </c>
      <c r="W6" s="25">
        <v>-11845.878000000001</v>
      </c>
    </row>
    <row r="7" spans="1:23" x14ac:dyDescent="0.35">
      <c r="A7" s="25" t="s">
        <v>391</v>
      </c>
      <c r="B7" s="25">
        <v>115434</v>
      </c>
      <c r="C7" s="25">
        <v>118010</v>
      </c>
      <c r="D7" s="25">
        <v>126581</v>
      </c>
      <c r="E7" s="25">
        <v>125789</v>
      </c>
      <c r="F7" s="25">
        <v>147893</v>
      </c>
      <c r="G7" s="25">
        <v>146618</v>
      </c>
      <c r="H7" s="25">
        <v>137115</v>
      </c>
      <c r="I7" s="25">
        <v>134495</v>
      </c>
      <c r="J7" s="25"/>
      <c r="K7" s="25"/>
      <c r="L7" s="25" t="s">
        <v>391</v>
      </c>
      <c r="M7" s="25">
        <v>14457.224700000001</v>
      </c>
      <c r="N7" s="25">
        <v>-14122.904</v>
      </c>
      <c r="O7" s="25" t="s">
        <v>391</v>
      </c>
      <c r="P7" s="25">
        <v>14196.3768</v>
      </c>
      <c r="Q7" s="25">
        <v>-13479.333000000001</v>
      </c>
      <c r="R7" s="25" t="s">
        <v>391</v>
      </c>
      <c r="S7" s="25">
        <v>14933.4375</v>
      </c>
      <c r="T7" s="25">
        <v>-14161.27</v>
      </c>
      <c r="U7" s="25" t="s">
        <v>391</v>
      </c>
      <c r="V7" s="25">
        <v>13050.293799999999</v>
      </c>
      <c r="W7" s="25">
        <v>-12214.038</v>
      </c>
    </row>
    <row r="8" spans="1:23" x14ac:dyDescent="0.35">
      <c r="A8" s="25" t="s">
        <v>392</v>
      </c>
      <c r="B8" s="25">
        <v>107228</v>
      </c>
      <c r="C8" s="25">
        <v>115872</v>
      </c>
      <c r="D8" s="25">
        <v>115754</v>
      </c>
      <c r="E8" s="25">
        <v>121612</v>
      </c>
      <c r="F8" s="25">
        <v>130891</v>
      </c>
      <c r="G8" s="25">
        <v>133860</v>
      </c>
      <c r="H8" s="25">
        <v>148616</v>
      </c>
      <c r="I8" s="25">
        <v>151788</v>
      </c>
      <c r="J8" s="25"/>
      <c r="K8" s="25"/>
      <c r="L8" s="25" t="s">
        <v>392</v>
      </c>
      <c r="M8" s="25">
        <v>13429.4861</v>
      </c>
      <c r="N8" s="25">
        <v>-13867.038</v>
      </c>
      <c r="O8" s="25" t="s">
        <v>392</v>
      </c>
      <c r="P8" s="25">
        <v>12982.1016</v>
      </c>
      <c r="Q8" s="25">
        <v>-13031.733</v>
      </c>
      <c r="R8" s="25" t="s">
        <v>392</v>
      </c>
      <c r="S8" s="25">
        <v>13216.667299999999</v>
      </c>
      <c r="T8" s="25">
        <v>-12929.023999999999</v>
      </c>
      <c r="U8" s="25" t="s">
        <v>392</v>
      </c>
      <c r="V8" s="25">
        <v>14144.9328</v>
      </c>
      <c r="W8" s="25">
        <v>-13784.486000000001</v>
      </c>
    </row>
    <row r="9" spans="1:23" x14ac:dyDescent="0.35">
      <c r="A9" s="25" t="s">
        <v>393</v>
      </c>
      <c r="B9" s="25">
        <v>77438</v>
      </c>
      <c r="C9" s="25">
        <v>86442</v>
      </c>
      <c r="D9" s="25">
        <v>107421</v>
      </c>
      <c r="E9" s="25">
        <v>118154</v>
      </c>
      <c r="F9" s="25">
        <v>117951</v>
      </c>
      <c r="G9" s="25">
        <v>126310</v>
      </c>
      <c r="H9" s="25">
        <v>131328</v>
      </c>
      <c r="I9" s="25">
        <v>137437</v>
      </c>
      <c r="J9" s="25"/>
      <c r="K9" s="25"/>
      <c r="L9" s="25" t="s">
        <v>393</v>
      </c>
      <c r="M9" s="25">
        <v>9698.5166300000001</v>
      </c>
      <c r="N9" s="25">
        <v>-10344.989</v>
      </c>
      <c r="O9" s="25" t="s">
        <v>393</v>
      </c>
      <c r="P9" s="25">
        <v>12047.5347</v>
      </c>
      <c r="Q9" s="25">
        <v>-12661.179</v>
      </c>
      <c r="R9" s="25" t="s">
        <v>393</v>
      </c>
      <c r="S9" s="25">
        <v>11910.055899999999</v>
      </c>
      <c r="T9" s="25">
        <v>-12199.798000000001</v>
      </c>
      <c r="U9" s="25" t="s">
        <v>393</v>
      </c>
      <c r="V9" s="25">
        <v>12499.5003</v>
      </c>
      <c r="W9" s="25">
        <v>-12481.213</v>
      </c>
    </row>
    <row r="10" spans="1:23" x14ac:dyDescent="0.35">
      <c r="A10" s="25" t="s">
        <v>394</v>
      </c>
      <c r="B10" s="25">
        <v>50242</v>
      </c>
      <c r="C10" s="25">
        <v>62105</v>
      </c>
      <c r="D10" s="25">
        <v>74858</v>
      </c>
      <c r="E10" s="25">
        <v>85918</v>
      </c>
      <c r="F10" s="25">
        <v>105208</v>
      </c>
      <c r="G10" s="25">
        <v>119901</v>
      </c>
      <c r="H10" s="25">
        <v>115135</v>
      </c>
      <c r="I10" s="25">
        <v>127707</v>
      </c>
      <c r="J10" s="25"/>
      <c r="K10" s="25"/>
      <c r="L10" s="25" t="s">
        <v>394</v>
      </c>
      <c r="M10" s="25">
        <v>6292.4258399999999</v>
      </c>
      <c r="N10" s="25">
        <v>-7432.4462000000003</v>
      </c>
      <c r="O10" s="25" t="s">
        <v>394</v>
      </c>
      <c r="P10" s="25">
        <v>8395.5125499999995</v>
      </c>
      <c r="Q10" s="25">
        <v>-9206.8251</v>
      </c>
      <c r="R10" s="25" t="s">
        <v>394</v>
      </c>
      <c r="S10" s="25">
        <v>10623.3364</v>
      </c>
      <c r="T10" s="25">
        <v>-11580.777</v>
      </c>
      <c r="U10" s="25" t="s">
        <v>394</v>
      </c>
      <c r="V10" s="25">
        <v>10958.287399999999</v>
      </c>
      <c r="W10" s="25">
        <v>-11597.592000000001</v>
      </c>
    </row>
    <row r="11" spans="1:23" x14ac:dyDescent="0.35">
      <c r="A11" s="25" t="s">
        <v>395</v>
      </c>
      <c r="B11" s="25">
        <v>33128</v>
      </c>
      <c r="C11" s="25">
        <v>48123</v>
      </c>
      <c r="D11" s="25">
        <v>41534</v>
      </c>
      <c r="E11" s="25">
        <v>55917</v>
      </c>
      <c r="F11" s="25">
        <v>65470</v>
      </c>
      <c r="G11" s="25">
        <v>80964</v>
      </c>
      <c r="H11" s="25">
        <v>92833</v>
      </c>
      <c r="I11" s="25">
        <v>113020</v>
      </c>
      <c r="J11" s="25"/>
      <c r="K11" s="25"/>
      <c r="L11" s="25" t="s">
        <v>395</v>
      </c>
      <c r="M11" s="25">
        <v>4149.02837</v>
      </c>
      <c r="N11" s="25">
        <v>-5759.1435000000001</v>
      </c>
      <c r="O11" s="25" t="s">
        <v>395</v>
      </c>
      <c r="P11" s="25">
        <v>4658.1423299999997</v>
      </c>
      <c r="Q11" s="25">
        <v>-5991.9696000000004</v>
      </c>
      <c r="R11" s="25" t="s">
        <v>395</v>
      </c>
      <c r="S11" s="25">
        <v>6610.8075099999996</v>
      </c>
      <c r="T11" s="25">
        <v>-7820.0020000000004</v>
      </c>
      <c r="U11" s="25" t="s">
        <v>395</v>
      </c>
      <c r="V11" s="25">
        <v>8835.6337800000001</v>
      </c>
      <c r="W11" s="25">
        <v>-10263.806</v>
      </c>
    </row>
    <row r="12" spans="1:23" x14ac:dyDescent="0.35">
      <c r="A12" s="25" t="s">
        <v>396</v>
      </c>
      <c r="B12" s="25">
        <v>10309</v>
      </c>
      <c r="C12" s="25">
        <v>19849</v>
      </c>
      <c r="D12" s="25">
        <v>19791</v>
      </c>
      <c r="E12" s="25">
        <v>36924</v>
      </c>
      <c r="F12" s="25">
        <v>31382</v>
      </c>
      <c r="G12" s="25">
        <v>53234</v>
      </c>
      <c r="H12" s="25">
        <v>57619</v>
      </c>
      <c r="I12" s="25">
        <v>84155</v>
      </c>
      <c r="J12" s="25"/>
      <c r="K12" s="25"/>
      <c r="L12" s="25" t="s">
        <v>396</v>
      </c>
      <c r="M12" s="25">
        <v>1291.1233199999999</v>
      </c>
      <c r="N12" s="25">
        <v>-2375.4387999999999</v>
      </c>
      <c r="O12" s="25" t="s">
        <v>396</v>
      </c>
      <c r="P12" s="25">
        <v>2219.61031</v>
      </c>
      <c r="Q12" s="25">
        <v>-3956.7123000000001</v>
      </c>
      <c r="R12" s="25" t="s">
        <v>396</v>
      </c>
      <c r="S12" s="25">
        <v>3168.7851099999998</v>
      </c>
      <c r="T12" s="25">
        <v>-5141.6678000000002</v>
      </c>
      <c r="U12" s="25" t="s">
        <v>396</v>
      </c>
      <c r="V12" s="25">
        <v>5484.0453600000001</v>
      </c>
      <c r="W12" s="25">
        <v>-7642.4578000000001</v>
      </c>
    </row>
    <row r="13" spans="1:23" x14ac:dyDescent="0.35">
      <c r="A13" s="25"/>
      <c r="B13" s="25">
        <v>798452</v>
      </c>
      <c r="C13" s="25">
        <v>835593</v>
      </c>
      <c r="D13" s="25">
        <v>891643</v>
      </c>
      <c r="E13" s="25">
        <v>933199</v>
      </c>
      <c r="F13" s="25">
        <v>990348</v>
      </c>
      <c r="G13" s="25">
        <v>1035345</v>
      </c>
      <c r="H13" s="25">
        <v>1050666</v>
      </c>
      <c r="I13" s="25">
        <v>1101151</v>
      </c>
      <c r="J13" s="25"/>
      <c r="K13" s="25"/>
      <c r="L13" s="25"/>
      <c r="M13" s="25"/>
      <c r="N13" s="25"/>
      <c r="O13" s="25"/>
      <c r="P13" s="25"/>
      <c r="Q13" s="25"/>
      <c r="R13" s="25"/>
      <c r="S13" s="25"/>
      <c r="T13" s="25"/>
      <c r="U13" s="25"/>
      <c r="V13" s="25"/>
      <c r="W13" s="25"/>
    </row>
    <row r="14" spans="1:23" x14ac:dyDescent="0.35">
      <c r="A14" s="25"/>
      <c r="B14" s="25"/>
      <c r="C14" s="25"/>
      <c r="D14" s="25"/>
      <c r="E14" s="25"/>
      <c r="F14" s="25"/>
      <c r="G14" s="25"/>
      <c r="H14" s="25"/>
      <c r="I14" s="25"/>
      <c r="J14" s="25"/>
      <c r="K14" s="25"/>
      <c r="L14" s="25"/>
      <c r="M14" s="25"/>
      <c r="N14" s="25"/>
      <c r="O14" s="25"/>
      <c r="P14" s="25"/>
      <c r="Q14" s="25"/>
      <c r="R14" s="25"/>
      <c r="S14" s="25"/>
      <c r="T14" s="25"/>
      <c r="U14" s="25"/>
      <c r="V14" s="25"/>
      <c r="W14" s="25"/>
    </row>
    <row r="15" spans="1:23" x14ac:dyDescent="0.35">
      <c r="A15" s="25"/>
      <c r="B15" s="25"/>
      <c r="C15" s="25"/>
      <c r="D15" s="25"/>
      <c r="E15" s="25"/>
      <c r="F15" s="25"/>
      <c r="G15" s="25"/>
      <c r="H15" s="25"/>
      <c r="I15" s="25"/>
      <c r="J15" s="25"/>
      <c r="K15" s="25"/>
      <c r="L15" s="25"/>
      <c r="M15" s="25"/>
      <c r="N15" s="25"/>
      <c r="O15" s="25"/>
      <c r="P15" s="25"/>
      <c r="Q15" s="25"/>
      <c r="R15" s="25"/>
      <c r="S15" s="25"/>
      <c r="T15" s="25"/>
      <c r="U15" s="25"/>
      <c r="V15" s="25"/>
      <c r="W15" s="25"/>
    </row>
    <row r="16" spans="1:23" x14ac:dyDescent="0.35">
      <c r="A16" s="1"/>
      <c r="B16" s="1" t="s">
        <v>405</v>
      </c>
      <c r="C16" t="s">
        <v>399</v>
      </c>
      <c r="D16" t="s">
        <v>400</v>
      </c>
      <c r="E16" t="s">
        <v>401</v>
      </c>
      <c r="F16" t="s">
        <v>402</v>
      </c>
      <c r="G16" s="25"/>
      <c r="H16" s="25"/>
      <c r="I16" s="25"/>
      <c r="J16" s="25"/>
      <c r="K16" s="25"/>
      <c r="L16" s="25"/>
      <c r="M16" s="25"/>
      <c r="N16" s="25"/>
      <c r="O16" s="25"/>
      <c r="P16" s="25"/>
      <c r="Q16" s="25"/>
      <c r="R16" s="25"/>
      <c r="S16" s="25"/>
      <c r="T16" s="25"/>
      <c r="U16" s="25"/>
      <c r="V16" s="25"/>
      <c r="W16" s="25"/>
    </row>
    <row r="17" spans="1:23" x14ac:dyDescent="0.35">
      <c r="A17" s="4" t="s">
        <v>6</v>
      </c>
      <c r="B17" s="24">
        <v>2025693</v>
      </c>
      <c r="C17" s="24">
        <v>456159</v>
      </c>
      <c r="D17" s="24">
        <v>84616</v>
      </c>
      <c r="E17" s="2">
        <f t="shared" ref="E17:E55" si="0">C17/B17</f>
        <v>0.22518663983140585</v>
      </c>
      <c r="F17" s="2">
        <f t="shared" ref="F17:F55" si="1">D17/C17</f>
        <v>0.18549672373010287</v>
      </c>
      <c r="G17" s="25"/>
      <c r="H17" s="25"/>
      <c r="I17" s="25"/>
      <c r="J17" s="25"/>
      <c r="K17" s="25"/>
      <c r="L17" s="25"/>
      <c r="M17" s="25"/>
      <c r="N17" s="25"/>
      <c r="O17" s="25"/>
      <c r="P17" s="25"/>
      <c r="Q17" s="25"/>
      <c r="R17" s="25"/>
      <c r="S17" s="25"/>
      <c r="T17" s="25"/>
      <c r="U17" s="25"/>
      <c r="V17" s="25"/>
      <c r="W17" s="25"/>
    </row>
    <row r="18" spans="1:23" x14ac:dyDescent="0.35">
      <c r="A18" s="3" t="s">
        <v>90</v>
      </c>
      <c r="B18">
        <v>16095</v>
      </c>
      <c r="C18">
        <v>4819</v>
      </c>
      <c r="D18">
        <v>772</v>
      </c>
      <c r="E18" s="2">
        <f t="shared" si="0"/>
        <v>0.2994097545821684</v>
      </c>
      <c r="F18" s="2">
        <f t="shared" si="1"/>
        <v>0.16019921145465865</v>
      </c>
    </row>
    <row r="19" spans="1:23" x14ac:dyDescent="0.35">
      <c r="A19" s="3" t="s">
        <v>83</v>
      </c>
      <c r="B19">
        <v>20757</v>
      </c>
      <c r="C19">
        <v>4393</v>
      </c>
      <c r="D19">
        <v>734</v>
      </c>
      <c r="E19" s="2">
        <f t="shared" si="0"/>
        <v>0.21163944693356457</v>
      </c>
      <c r="F19" s="2">
        <f t="shared" si="1"/>
        <v>0.16708399726838152</v>
      </c>
    </row>
    <row r="20" spans="1:23" x14ac:dyDescent="0.35">
      <c r="A20" s="3" t="s">
        <v>86</v>
      </c>
      <c r="B20">
        <v>53902</v>
      </c>
      <c r="C20">
        <v>11820</v>
      </c>
      <c r="D20">
        <v>2008</v>
      </c>
      <c r="E20" s="2">
        <f t="shared" si="0"/>
        <v>0.21928685392007718</v>
      </c>
      <c r="F20" s="2">
        <f t="shared" si="1"/>
        <v>0.16988155668358715</v>
      </c>
    </row>
    <row r="21" spans="1:23" x14ac:dyDescent="0.35">
      <c r="A21" s="3" t="s">
        <v>79</v>
      </c>
      <c r="B21">
        <v>17673</v>
      </c>
      <c r="C21">
        <v>3341</v>
      </c>
      <c r="D21">
        <v>567</v>
      </c>
      <c r="E21" s="2">
        <f t="shared" si="0"/>
        <v>0.18904543654161715</v>
      </c>
      <c r="F21" s="2">
        <f t="shared" si="1"/>
        <v>0.16970966776414248</v>
      </c>
    </row>
    <row r="22" spans="1:23" x14ac:dyDescent="0.35">
      <c r="A22" s="3" t="s">
        <v>91</v>
      </c>
      <c r="B22">
        <v>27065</v>
      </c>
      <c r="C22">
        <v>7268</v>
      </c>
      <c r="D22">
        <v>1168</v>
      </c>
      <c r="E22" s="2">
        <f t="shared" si="0"/>
        <v>0.26853870312211342</v>
      </c>
      <c r="F22" s="2">
        <f t="shared" si="1"/>
        <v>0.16070445789763346</v>
      </c>
    </row>
    <row r="23" spans="1:23" x14ac:dyDescent="0.35">
      <c r="A23" s="3" t="s">
        <v>74</v>
      </c>
      <c r="B23">
        <v>30543</v>
      </c>
      <c r="C23">
        <v>6225</v>
      </c>
      <c r="D23">
        <v>1159</v>
      </c>
      <c r="E23" s="2">
        <f t="shared" si="0"/>
        <v>0.20381102052843533</v>
      </c>
      <c r="F23" s="2">
        <f t="shared" si="1"/>
        <v>0.1861847389558233</v>
      </c>
    </row>
    <row r="24" spans="1:23" x14ac:dyDescent="0.35">
      <c r="A24" s="3" t="s">
        <v>95</v>
      </c>
      <c r="B24">
        <v>15714</v>
      </c>
      <c r="C24">
        <v>3387</v>
      </c>
      <c r="D24">
        <v>601</v>
      </c>
      <c r="E24" s="2">
        <f t="shared" si="0"/>
        <v>0.21554028255059182</v>
      </c>
      <c r="F24" s="2">
        <f t="shared" si="1"/>
        <v>0.17744316504281074</v>
      </c>
    </row>
    <row r="25" spans="1:23" x14ac:dyDescent="0.35">
      <c r="A25" s="3" t="s">
        <v>75</v>
      </c>
      <c r="B25">
        <v>48171</v>
      </c>
      <c r="C25">
        <v>9729</v>
      </c>
      <c r="D25">
        <v>1526</v>
      </c>
      <c r="E25" s="2">
        <f t="shared" si="0"/>
        <v>0.20196798903904839</v>
      </c>
      <c r="F25" s="2">
        <f t="shared" si="1"/>
        <v>0.15685065268784049</v>
      </c>
    </row>
    <row r="26" spans="1:23" x14ac:dyDescent="0.35">
      <c r="A26" s="3" t="s">
        <v>92</v>
      </c>
      <c r="B26">
        <v>18840</v>
      </c>
      <c r="C26">
        <v>6086</v>
      </c>
      <c r="D26">
        <v>1062</v>
      </c>
      <c r="E26" s="2">
        <f t="shared" si="0"/>
        <v>0.32303609341825901</v>
      </c>
      <c r="F26" s="2">
        <f t="shared" si="1"/>
        <v>0.17449884981925731</v>
      </c>
    </row>
    <row r="27" spans="1:23" x14ac:dyDescent="0.35">
      <c r="A27" s="3" t="s">
        <v>93</v>
      </c>
      <c r="B27">
        <v>15196</v>
      </c>
      <c r="C27">
        <v>5102</v>
      </c>
      <c r="D27">
        <v>784</v>
      </c>
      <c r="E27" s="2">
        <f t="shared" si="0"/>
        <v>0.33574624901289812</v>
      </c>
      <c r="F27" s="2">
        <f t="shared" si="1"/>
        <v>0.15366522932183457</v>
      </c>
    </row>
    <row r="28" spans="1:23" x14ac:dyDescent="0.35">
      <c r="A28" s="3" t="s">
        <v>87</v>
      </c>
      <c r="B28">
        <v>19464</v>
      </c>
      <c r="C28">
        <v>3886</v>
      </c>
      <c r="D28">
        <v>634</v>
      </c>
      <c r="E28" s="2">
        <f t="shared" si="0"/>
        <v>0.19965063707357172</v>
      </c>
      <c r="F28" s="2">
        <f t="shared" si="1"/>
        <v>0.16314976839938239</v>
      </c>
    </row>
    <row r="29" spans="1:23" x14ac:dyDescent="0.35">
      <c r="A29" s="3" t="s">
        <v>43</v>
      </c>
      <c r="B29">
        <v>8872</v>
      </c>
      <c r="C29">
        <v>1053</v>
      </c>
      <c r="D29">
        <v>72</v>
      </c>
      <c r="E29" s="2">
        <f t="shared" si="0"/>
        <v>0.11868800721370604</v>
      </c>
      <c r="F29" s="2">
        <f t="shared" si="1"/>
        <v>6.8376068376068383E-2</v>
      </c>
    </row>
    <row r="30" spans="1:23" x14ac:dyDescent="0.35">
      <c r="A30" s="3" t="s">
        <v>76</v>
      </c>
      <c r="B30">
        <v>1104</v>
      </c>
      <c r="C30">
        <v>205</v>
      </c>
      <c r="D30">
        <v>22</v>
      </c>
      <c r="E30" s="2">
        <f t="shared" si="0"/>
        <v>0.18568840579710144</v>
      </c>
      <c r="F30" s="2">
        <f t="shared" si="1"/>
        <v>0.10731707317073171</v>
      </c>
    </row>
    <row r="31" spans="1:23" x14ac:dyDescent="0.35">
      <c r="A31" s="3" t="s">
        <v>88</v>
      </c>
      <c r="B31">
        <v>27898</v>
      </c>
      <c r="C31">
        <v>4849</v>
      </c>
      <c r="D31">
        <v>837</v>
      </c>
      <c r="E31" s="2">
        <f t="shared" si="0"/>
        <v>0.17381174277726003</v>
      </c>
      <c r="F31" s="2">
        <f t="shared" si="1"/>
        <v>0.17261290987832542</v>
      </c>
    </row>
    <row r="32" spans="1:23" x14ac:dyDescent="0.35">
      <c r="A32" s="3" t="s">
        <v>82</v>
      </c>
      <c r="B32">
        <v>38387</v>
      </c>
      <c r="C32">
        <v>8648</v>
      </c>
      <c r="D32">
        <v>1462</v>
      </c>
      <c r="E32" s="2">
        <f t="shared" si="0"/>
        <v>0.22528460155781904</v>
      </c>
      <c r="F32" s="2">
        <f t="shared" si="1"/>
        <v>0.16905642923219241</v>
      </c>
    </row>
    <row r="33" spans="1:6" x14ac:dyDescent="0.35">
      <c r="A33" s="3" t="s">
        <v>101</v>
      </c>
      <c r="B33">
        <v>51697</v>
      </c>
      <c r="C33">
        <v>11639</v>
      </c>
      <c r="D33">
        <v>2184</v>
      </c>
      <c r="E33" s="2">
        <f t="shared" si="0"/>
        <v>0.22513878948488306</v>
      </c>
      <c r="F33" s="2">
        <f t="shared" si="1"/>
        <v>0.18764498668270471</v>
      </c>
    </row>
    <row r="34" spans="1:6" x14ac:dyDescent="0.35">
      <c r="A34" s="3" t="s">
        <v>96</v>
      </c>
      <c r="B34">
        <v>27286</v>
      </c>
      <c r="C34">
        <v>5746</v>
      </c>
      <c r="D34">
        <v>1002</v>
      </c>
      <c r="E34" s="2">
        <f t="shared" si="0"/>
        <v>0.21058418236458257</v>
      </c>
      <c r="F34" s="2">
        <f t="shared" si="1"/>
        <v>0.17438217890706578</v>
      </c>
    </row>
    <row r="35" spans="1:6" x14ac:dyDescent="0.35">
      <c r="A35" s="3" t="s">
        <v>7</v>
      </c>
      <c r="B35">
        <v>68939</v>
      </c>
      <c r="C35">
        <v>14517</v>
      </c>
      <c r="D35">
        <v>2402</v>
      </c>
      <c r="E35" s="2">
        <f t="shared" si="0"/>
        <v>0.21057746703607538</v>
      </c>
      <c r="F35" s="2">
        <f t="shared" si="1"/>
        <v>0.16546118344010471</v>
      </c>
    </row>
    <row r="36" spans="1:6" x14ac:dyDescent="0.35">
      <c r="A36" s="3" t="s">
        <v>89</v>
      </c>
      <c r="B36">
        <v>23645</v>
      </c>
      <c r="C36">
        <v>5195</v>
      </c>
      <c r="D36">
        <v>912</v>
      </c>
      <c r="E36" s="2">
        <f t="shared" si="0"/>
        <v>0.21970818354831889</v>
      </c>
      <c r="F36" s="2">
        <f t="shared" si="1"/>
        <v>0.175553416746872</v>
      </c>
    </row>
    <row r="37" spans="1:6" x14ac:dyDescent="0.35">
      <c r="A37" s="3" t="s">
        <v>102</v>
      </c>
      <c r="B37">
        <v>20247</v>
      </c>
      <c r="C37">
        <v>5251</v>
      </c>
      <c r="D37">
        <v>890</v>
      </c>
      <c r="E37" s="2">
        <f t="shared" si="0"/>
        <v>0.25934706376253275</v>
      </c>
      <c r="F37" s="2">
        <f t="shared" si="1"/>
        <v>0.16949152542372881</v>
      </c>
    </row>
    <row r="38" spans="1:6" x14ac:dyDescent="0.35">
      <c r="A38" s="3" t="s">
        <v>97</v>
      </c>
      <c r="B38">
        <v>7841</v>
      </c>
      <c r="C38">
        <v>1622</v>
      </c>
      <c r="D38">
        <v>233</v>
      </c>
      <c r="E38" s="2">
        <f t="shared" si="0"/>
        <v>0.20686136972324959</v>
      </c>
      <c r="F38" s="2">
        <f t="shared" si="1"/>
        <v>0.1436498150431566</v>
      </c>
    </row>
    <row r="39" spans="1:6" x14ac:dyDescent="0.35">
      <c r="A39" s="3" t="s">
        <v>84</v>
      </c>
      <c r="B39">
        <v>6438</v>
      </c>
      <c r="C39">
        <v>1444</v>
      </c>
      <c r="D39">
        <v>239</v>
      </c>
      <c r="E39" s="2">
        <f t="shared" si="0"/>
        <v>0.22429325877601738</v>
      </c>
      <c r="F39" s="2">
        <f t="shared" si="1"/>
        <v>0.16551246537396122</v>
      </c>
    </row>
    <row r="40" spans="1:6" x14ac:dyDescent="0.35">
      <c r="A40" s="3" t="s">
        <v>8</v>
      </c>
      <c r="B40">
        <v>10633</v>
      </c>
      <c r="C40">
        <v>2588</v>
      </c>
      <c r="D40">
        <v>473</v>
      </c>
      <c r="E40" s="2">
        <f t="shared" si="0"/>
        <v>0.24339320981848961</v>
      </c>
      <c r="F40" s="2">
        <f t="shared" si="1"/>
        <v>0.18276661514683154</v>
      </c>
    </row>
    <row r="41" spans="1:6" x14ac:dyDescent="0.35">
      <c r="A41" s="3" t="s">
        <v>77</v>
      </c>
      <c r="B41">
        <v>21221</v>
      </c>
      <c r="C41">
        <v>5067</v>
      </c>
      <c r="D41">
        <v>875</v>
      </c>
      <c r="E41" s="2">
        <f t="shared" si="0"/>
        <v>0.23877291362329767</v>
      </c>
      <c r="F41" s="2">
        <f t="shared" si="1"/>
        <v>0.17268600749950661</v>
      </c>
    </row>
    <row r="42" spans="1:6" x14ac:dyDescent="0.35">
      <c r="A42" s="3" t="s">
        <v>98</v>
      </c>
      <c r="B42">
        <v>18023</v>
      </c>
      <c r="C42">
        <v>4346</v>
      </c>
      <c r="D42">
        <v>854</v>
      </c>
      <c r="E42" s="2">
        <f t="shared" si="0"/>
        <v>0.24113632580591465</v>
      </c>
      <c r="F42" s="2">
        <f t="shared" si="1"/>
        <v>0.19650253106304649</v>
      </c>
    </row>
    <row r="43" spans="1:6" x14ac:dyDescent="0.35">
      <c r="A43" s="3" t="s">
        <v>9</v>
      </c>
      <c r="B43">
        <v>100972</v>
      </c>
      <c r="C43">
        <v>22334</v>
      </c>
      <c r="D43">
        <v>4180</v>
      </c>
      <c r="E43" s="2">
        <f t="shared" si="0"/>
        <v>0.22119003288040248</v>
      </c>
      <c r="F43" s="2">
        <f t="shared" si="1"/>
        <v>0.18715859228082743</v>
      </c>
    </row>
    <row r="44" spans="1:6" x14ac:dyDescent="0.35">
      <c r="A44" s="3" t="s">
        <v>100</v>
      </c>
      <c r="B44">
        <v>173591</v>
      </c>
      <c r="C44">
        <v>41437</v>
      </c>
      <c r="D44">
        <v>8071</v>
      </c>
      <c r="E44" s="2">
        <f t="shared" si="0"/>
        <v>0.23870477156073761</v>
      </c>
      <c r="F44" s="2">
        <f t="shared" si="1"/>
        <v>0.19477761420952289</v>
      </c>
    </row>
    <row r="45" spans="1:6" x14ac:dyDescent="0.35">
      <c r="A45" s="3" t="s">
        <v>78</v>
      </c>
      <c r="B45">
        <v>38613</v>
      </c>
      <c r="C45">
        <v>8521</v>
      </c>
      <c r="D45">
        <v>1385</v>
      </c>
      <c r="E45" s="2">
        <f t="shared" si="0"/>
        <v>0.22067697407608836</v>
      </c>
      <c r="F45" s="2">
        <f t="shared" si="1"/>
        <v>0.16253960802722686</v>
      </c>
    </row>
    <row r="46" spans="1:6" x14ac:dyDescent="0.35">
      <c r="A46" s="3" t="s">
        <v>80</v>
      </c>
      <c r="B46">
        <v>12030</v>
      </c>
      <c r="C46">
        <v>2200</v>
      </c>
      <c r="D46">
        <v>356</v>
      </c>
      <c r="E46" s="2">
        <f t="shared" si="0"/>
        <v>0.18287614297589361</v>
      </c>
      <c r="F46" s="2">
        <f t="shared" si="1"/>
        <v>0.16181818181818181</v>
      </c>
    </row>
    <row r="47" spans="1:6" x14ac:dyDescent="0.35">
      <c r="A47" s="3" t="s">
        <v>10</v>
      </c>
      <c r="B47">
        <v>98579</v>
      </c>
      <c r="C47">
        <v>21299</v>
      </c>
      <c r="D47">
        <v>3631</v>
      </c>
      <c r="E47" s="2">
        <f t="shared" si="0"/>
        <v>0.21606021566459388</v>
      </c>
      <c r="F47" s="2">
        <f t="shared" si="1"/>
        <v>0.17047748720597211</v>
      </c>
    </row>
    <row r="48" spans="1:6" x14ac:dyDescent="0.35">
      <c r="A48" s="3" t="s">
        <v>81</v>
      </c>
      <c r="B48">
        <v>21756</v>
      </c>
      <c r="C48">
        <v>4353</v>
      </c>
      <c r="D48">
        <v>748</v>
      </c>
      <c r="E48" s="2">
        <f t="shared" si="0"/>
        <v>0.20008273579702152</v>
      </c>
      <c r="F48" s="2">
        <f t="shared" si="1"/>
        <v>0.17183551573627384</v>
      </c>
    </row>
    <row r="49" spans="1:6" x14ac:dyDescent="0.35">
      <c r="A49" s="3" t="s">
        <v>11</v>
      </c>
      <c r="B49">
        <v>86838</v>
      </c>
      <c r="C49">
        <v>17138</v>
      </c>
      <c r="D49">
        <v>3038</v>
      </c>
      <c r="E49" s="2">
        <f t="shared" si="0"/>
        <v>0.19735599622285174</v>
      </c>
      <c r="F49" s="2">
        <f t="shared" si="1"/>
        <v>0.17726689228614775</v>
      </c>
    </row>
    <row r="50" spans="1:6" x14ac:dyDescent="0.35">
      <c r="A50" s="3" t="s">
        <v>99</v>
      </c>
      <c r="B50">
        <v>16962</v>
      </c>
      <c r="C50">
        <v>3562</v>
      </c>
      <c r="D50">
        <v>592</v>
      </c>
      <c r="E50" s="2">
        <f t="shared" si="0"/>
        <v>0.20999882089376254</v>
      </c>
      <c r="F50" s="2">
        <f t="shared" si="1"/>
        <v>0.16619876473891074</v>
      </c>
    </row>
    <row r="51" spans="1:6" x14ac:dyDescent="0.35">
      <c r="A51" s="3" t="s">
        <v>94</v>
      </c>
      <c r="B51">
        <v>12609</v>
      </c>
      <c r="C51">
        <v>2827</v>
      </c>
      <c r="D51">
        <v>488</v>
      </c>
      <c r="E51" s="2">
        <f t="shared" si="0"/>
        <v>0.22420493298437624</v>
      </c>
      <c r="F51" s="2">
        <f t="shared" si="1"/>
        <v>0.17262115316590024</v>
      </c>
    </row>
    <row r="52" spans="1:6" x14ac:dyDescent="0.35">
      <c r="A52" s="3" t="s">
        <v>6</v>
      </c>
      <c r="B52">
        <v>320816</v>
      </c>
      <c r="C52">
        <v>71193</v>
      </c>
      <c r="D52">
        <v>13378</v>
      </c>
      <c r="E52" s="2">
        <f t="shared" si="0"/>
        <v>0.22191224876564761</v>
      </c>
      <c r="F52" s="2">
        <f t="shared" si="1"/>
        <v>0.187911732895088</v>
      </c>
    </row>
    <row r="53" spans="1:6" x14ac:dyDescent="0.35">
      <c r="A53" s="3" t="s">
        <v>103</v>
      </c>
      <c r="B53">
        <v>147418</v>
      </c>
      <c r="C53">
        <v>31964</v>
      </c>
      <c r="D53">
        <v>6068</v>
      </c>
      <c r="E53" s="2">
        <f t="shared" si="0"/>
        <v>0.21682562509327219</v>
      </c>
      <c r="F53" s="2">
        <f t="shared" si="1"/>
        <v>0.18983856838943811</v>
      </c>
    </row>
    <row r="54" spans="1:6" x14ac:dyDescent="0.35">
      <c r="A54" s="3" t="s">
        <v>348</v>
      </c>
      <c r="B54">
        <v>371490</v>
      </c>
      <c r="C54">
        <v>89116</v>
      </c>
      <c r="D54">
        <v>18865</v>
      </c>
      <c r="E54" s="2">
        <f t="shared" si="0"/>
        <v>0.23988801852001398</v>
      </c>
      <c r="F54" s="2">
        <f t="shared" si="1"/>
        <v>0.21169038107634994</v>
      </c>
    </row>
    <row r="55" spans="1:6" x14ac:dyDescent="0.35">
      <c r="A55" s="3" t="s">
        <v>85</v>
      </c>
      <c r="B55">
        <v>8368</v>
      </c>
      <c r="C55">
        <v>1989</v>
      </c>
      <c r="D55">
        <v>344</v>
      </c>
      <c r="E55" s="2">
        <f t="shared" si="0"/>
        <v>0.23769120458891013</v>
      </c>
      <c r="F55" s="2">
        <f t="shared" si="1"/>
        <v>0.17295123177476118</v>
      </c>
    </row>
  </sheetData>
  <mergeCells count="8">
    <mergeCell ref="S2:T2"/>
    <mergeCell ref="V2:W2"/>
    <mergeCell ref="B2:C2"/>
    <mergeCell ref="D2:E2"/>
    <mergeCell ref="F2:G2"/>
    <mergeCell ref="H2:I2"/>
    <mergeCell ref="M2:N2"/>
    <mergeCell ref="P2:Q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2EA58-779A-264C-AE2C-0076C59F9BAF}">
  <dimension ref="A1:W29"/>
  <sheetViews>
    <sheetView topLeftCell="N1" zoomScale="75" zoomScaleNormal="75" workbookViewId="0">
      <selection activeCell="AB40" sqref="AB40"/>
    </sheetView>
  </sheetViews>
  <sheetFormatPr baseColWidth="10" defaultRowHeight="14.5" x14ac:dyDescent="0.35"/>
  <sheetData>
    <row r="1" spans="1:23" s="27" customFormat="1" x14ac:dyDescent="0.35">
      <c r="A1" s="27" t="s">
        <v>27</v>
      </c>
    </row>
    <row r="3" spans="1:23" x14ac:dyDescent="0.35">
      <c r="A3" s="25"/>
      <c r="B3" s="36">
        <v>2004</v>
      </c>
      <c r="C3" s="36"/>
      <c r="D3" s="36">
        <v>2014</v>
      </c>
      <c r="E3" s="36"/>
      <c r="F3" s="36">
        <v>2024</v>
      </c>
      <c r="G3" s="36"/>
      <c r="H3" s="36">
        <v>2034</v>
      </c>
      <c r="I3" s="36"/>
      <c r="L3" s="25"/>
      <c r="M3" s="36">
        <v>2004</v>
      </c>
      <c r="N3" s="36"/>
      <c r="O3" s="26"/>
      <c r="P3" s="36">
        <v>2014</v>
      </c>
      <c r="Q3" s="36"/>
      <c r="R3" s="26"/>
      <c r="S3" s="36">
        <v>2024</v>
      </c>
      <c r="T3" s="36"/>
      <c r="U3" s="26"/>
      <c r="V3" s="36">
        <v>2034</v>
      </c>
      <c r="W3" s="36"/>
    </row>
    <row r="4" spans="1:23" x14ac:dyDescent="0.35">
      <c r="A4" s="25"/>
      <c r="B4" s="25" t="s">
        <v>386</v>
      </c>
      <c r="C4" s="25" t="s">
        <v>387</v>
      </c>
      <c r="D4" s="25" t="s">
        <v>386</v>
      </c>
      <c r="E4" s="25" t="s">
        <v>387</v>
      </c>
      <c r="F4" s="25" t="s">
        <v>386</v>
      </c>
      <c r="G4" s="25" t="s">
        <v>387</v>
      </c>
      <c r="H4" s="25" t="s">
        <v>386</v>
      </c>
      <c r="I4" s="25" t="s">
        <v>387</v>
      </c>
      <c r="L4" s="25"/>
      <c r="M4" s="25" t="s">
        <v>386</v>
      </c>
      <c r="N4" s="25" t="s">
        <v>387</v>
      </c>
      <c r="O4" s="25"/>
      <c r="P4" s="25" t="s">
        <v>386</v>
      </c>
      <c r="Q4" s="25" t="s">
        <v>387</v>
      </c>
      <c r="R4" s="25"/>
      <c r="S4" s="25" t="s">
        <v>386</v>
      </c>
      <c r="T4" s="25" t="s">
        <v>387</v>
      </c>
      <c r="U4" s="25"/>
      <c r="V4" s="25" t="s">
        <v>386</v>
      </c>
      <c r="W4" s="25" t="s">
        <v>387</v>
      </c>
    </row>
    <row r="5" spans="1:23" x14ac:dyDescent="0.35">
      <c r="A5" s="25" t="s">
        <v>388</v>
      </c>
      <c r="B5" s="25">
        <v>23856</v>
      </c>
      <c r="C5" s="25">
        <v>22976</v>
      </c>
      <c r="D5" s="25">
        <v>27743</v>
      </c>
      <c r="E5" s="25">
        <v>26713</v>
      </c>
      <c r="F5" s="25">
        <v>30050</v>
      </c>
      <c r="G5" s="25">
        <v>28838</v>
      </c>
      <c r="H5" s="25">
        <v>30177</v>
      </c>
      <c r="I5" s="25">
        <v>28961</v>
      </c>
      <c r="L5" s="25" t="s">
        <v>388</v>
      </c>
      <c r="M5">
        <f t="shared" ref="M5:M13" si="0">(B5/B$14)*100000</f>
        <v>18179.047154570671</v>
      </c>
      <c r="N5">
        <f t="shared" ref="N5:N13" si="1">-1*((C5/C$14)*100000)</f>
        <v>-18210.928459331357</v>
      </c>
      <c r="O5" s="25" t="s">
        <v>388</v>
      </c>
      <c r="P5">
        <f t="shared" ref="P5:P13" si="2">(D5/D$14)*100000</f>
        <v>17021.498515228115</v>
      </c>
      <c r="Q5">
        <f t="shared" ref="Q5:Q13" si="3">-1*((E5/E$14)*100000)</f>
        <v>-16833.448862562229</v>
      </c>
      <c r="R5" s="25" t="s">
        <v>388</v>
      </c>
      <c r="S5">
        <f t="shared" ref="S5:S13" si="4">(F5/F$14)*100000</f>
        <v>14685.184823191352</v>
      </c>
      <c r="T5">
        <f t="shared" ref="T5:T13" si="5">-1*((G5/G$14)*100000)</f>
        <v>-14300.378361491428</v>
      </c>
      <c r="U5" s="25" t="s">
        <v>388</v>
      </c>
      <c r="V5">
        <f t="shared" ref="V5:V13" si="6">(H5/H$14)*100000</f>
        <v>13395.746494253639</v>
      </c>
      <c r="W5">
        <f t="shared" ref="W5:W13" si="7">-1*((I5/I$14)*100000)</f>
        <v>-12927.979001687365</v>
      </c>
    </row>
    <row r="6" spans="1:23" x14ac:dyDescent="0.35">
      <c r="A6" s="25" t="s">
        <v>389</v>
      </c>
      <c r="B6" s="25">
        <v>23532</v>
      </c>
      <c r="C6" s="25">
        <v>22218</v>
      </c>
      <c r="D6" s="25">
        <v>25179</v>
      </c>
      <c r="E6" s="25">
        <v>23837</v>
      </c>
      <c r="F6" s="25">
        <v>29758</v>
      </c>
      <c r="G6" s="25">
        <v>28555</v>
      </c>
      <c r="H6" s="25">
        <v>29617</v>
      </c>
      <c r="I6" s="25">
        <v>28303</v>
      </c>
      <c r="L6" s="25" t="s">
        <v>389</v>
      </c>
      <c r="M6">
        <f t="shared" si="0"/>
        <v>17932.148626817449</v>
      </c>
      <c r="N6">
        <f t="shared" si="1"/>
        <v>-17610.132682339143</v>
      </c>
      <c r="O6" s="25" t="s">
        <v>389</v>
      </c>
      <c r="P6">
        <f t="shared" si="2"/>
        <v>15448.376567600069</v>
      </c>
      <c r="Q6">
        <f t="shared" si="3"/>
        <v>-15021.110340916252</v>
      </c>
      <c r="R6" s="25" t="s">
        <v>389</v>
      </c>
      <c r="S6">
        <f t="shared" si="4"/>
        <v>14542.48685419395</v>
      </c>
      <c r="T6">
        <f t="shared" si="5"/>
        <v>-14160.042447894713</v>
      </c>
      <c r="U6" s="25" t="s">
        <v>389</v>
      </c>
      <c r="V6">
        <f t="shared" si="6"/>
        <v>13147.159224585281</v>
      </c>
      <c r="W6">
        <f t="shared" si="7"/>
        <v>-12634.252604701407</v>
      </c>
    </row>
    <row r="7" spans="1:23" x14ac:dyDescent="0.35">
      <c r="A7" s="25" t="s">
        <v>390</v>
      </c>
      <c r="B7" s="25">
        <v>22156</v>
      </c>
      <c r="C7" s="25">
        <v>20533</v>
      </c>
      <c r="D7" s="25">
        <v>27897</v>
      </c>
      <c r="E7" s="25">
        <v>26524</v>
      </c>
      <c r="F7" s="25">
        <v>32436</v>
      </c>
      <c r="G7" s="25">
        <v>31379</v>
      </c>
      <c r="H7" s="25">
        <v>31845</v>
      </c>
      <c r="I7" s="25">
        <v>30877</v>
      </c>
      <c r="L7" s="25" t="s">
        <v>390</v>
      </c>
      <c r="M7">
        <f t="shared" si="0"/>
        <v>16883.591916359313</v>
      </c>
      <c r="N7">
        <f t="shared" si="1"/>
        <v>-16274.590618708684</v>
      </c>
      <c r="O7" s="25" t="s">
        <v>390</v>
      </c>
      <c r="P7">
        <f t="shared" si="2"/>
        <v>17115.983998821997</v>
      </c>
      <c r="Q7">
        <f t="shared" si="3"/>
        <v>-16714.348730228747</v>
      </c>
      <c r="R7" s="25" t="s">
        <v>390</v>
      </c>
      <c r="S7">
        <f t="shared" si="4"/>
        <v>15851.203158902985</v>
      </c>
      <c r="T7">
        <f t="shared" si="5"/>
        <v>-15560.426264138969</v>
      </c>
      <c r="U7" s="25" t="s">
        <v>390</v>
      </c>
      <c r="V7">
        <f t="shared" si="6"/>
        <v>14136.181433194392</v>
      </c>
      <c r="W7">
        <f t="shared" si="7"/>
        <v>-13783.267416011213</v>
      </c>
    </row>
    <row r="8" spans="1:23" x14ac:dyDescent="0.35">
      <c r="A8" s="25" t="s">
        <v>391</v>
      </c>
      <c r="B8" s="25">
        <v>21200</v>
      </c>
      <c r="C8" s="25">
        <v>19672</v>
      </c>
      <c r="D8" s="25">
        <v>26397</v>
      </c>
      <c r="E8" s="25">
        <v>24966</v>
      </c>
      <c r="F8" s="25">
        <v>37312</v>
      </c>
      <c r="G8" s="25">
        <v>35476</v>
      </c>
      <c r="H8" s="25">
        <v>35760</v>
      </c>
      <c r="I8" s="25">
        <v>34042</v>
      </c>
      <c r="L8" s="25" t="s">
        <v>391</v>
      </c>
      <c r="M8">
        <f t="shared" si="0"/>
        <v>16155.088852988692</v>
      </c>
      <c r="N8">
        <f t="shared" si="1"/>
        <v>-15592.156365423332</v>
      </c>
      <c r="O8" s="25" t="s">
        <v>391</v>
      </c>
      <c r="P8">
        <f t="shared" si="2"/>
        <v>16195.670846933515</v>
      </c>
      <c r="Q8">
        <f t="shared" si="3"/>
        <v>-15732.560337765455</v>
      </c>
      <c r="R8" s="25" t="s">
        <v>391</v>
      </c>
      <c r="S8">
        <f t="shared" si="4"/>
        <v>18234.063764489707</v>
      </c>
      <c r="T8">
        <f t="shared" si="5"/>
        <v>-17592.073748258201</v>
      </c>
      <c r="U8" s="25" t="s">
        <v>391</v>
      </c>
      <c r="V8">
        <f t="shared" si="6"/>
        <v>15874.072791679428</v>
      </c>
      <c r="W8">
        <f t="shared" si="7"/>
        <v>-15196.100313367675</v>
      </c>
    </row>
    <row r="9" spans="1:23" x14ac:dyDescent="0.35">
      <c r="A9" s="25" t="s">
        <v>392</v>
      </c>
      <c r="B9" s="25">
        <v>18778</v>
      </c>
      <c r="C9" s="25">
        <v>17472</v>
      </c>
      <c r="D9" s="25">
        <v>21635</v>
      </c>
      <c r="E9" s="25">
        <v>20587</v>
      </c>
      <c r="F9" s="25">
        <v>28435</v>
      </c>
      <c r="G9" s="25">
        <v>27350</v>
      </c>
      <c r="H9" s="25">
        <v>36637</v>
      </c>
      <c r="I9" s="25">
        <v>35141</v>
      </c>
      <c r="L9" s="25" t="s">
        <v>392</v>
      </c>
      <c r="M9">
        <f t="shared" si="0"/>
        <v>14309.446154784038</v>
      </c>
      <c r="N9">
        <f t="shared" si="1"/>
        <v>-13848.42192032719</v>
      </c>
      <c r="O9" s="25" t="s">
        <v>392</v>
      </c>
      <c r="P9">
        <f t="shared" si="2"/>
        <v>13273.983360738215</v>
      </c>
      <c r="Q9">
        <f t="shared" si="3"/>
        <v>-12973.092192324659</v>
      </c>
      <c r="R9" s="25" t="s">
        <v>392</v>
      </c>
      <c r="S9">
        <f t="shared" si="4"/>
        <v>13895.947768633812</v>
      </c>
      <c r="T9">
        <f t="shared" si="5"/>
        <v>-13562.499070212585</v>
      </c>
      <c r="U9" s="25" t="s">
        <v>392</v>
      </c>
      <c r="V9">
        <f t="shared" si="6"/>
        <v>16263.378212213625</v>
      </c>
      <c r="W9">
        <f t="shared" si="7"/>
        <v>-15686.685891312305</v>
      </c>
    </row>
    <row r="10" spans="1:23" x14ac:dyDescent="0.35">
      <c r="A10" s="25" t="s">
        <v>393</v>
      </c>
      <c r="B10" s="25">
        <v>11809</v>
      </c>
      <c r="C10" s="25">
        <v>11180</v>
      </c>
      <c r="D10" s="25">
        <v>17774</v>
      </c>
      <c r="E10" s="25">
        <v>17187</v>
      </c>
      <c r="F10" s="25">
        <v>20641</v>
      </c>
      <c r="G10" s="25">
        <v>20677</v>
      </c>
      <c r="H10" s="25">
        <v>26329</v>
      </c>
      <c r="I10" s="25">
        <v>26166</v>
      </c>
      <c r="L10" s="25" t="s">
        <v>393</v>
      </c>
      <c r="M10">
        <f t="shared" si="0"/>
        <v>8998.8417106105408</v>
      </c>
      <c r="N10">
        <f t="shared" si="1"/>
        <v>-8861.3414073522181</v>
      </c>
      <c r="O10" s="25" t="s">
        <v>393</v>
      </c>
      <c r="P10">
        <f t="shared" si="2"/>
        <v>10905.09730777726</v>
      </c>
      <c r="Q10">
        <f t="shared" si="3"/>
        <v>-10830.550129182684</v>
      </c>
      <c r="R10" s="25" t="s">
        <v>393</v>
      </c>
      <c r="S10">
        <f t="shared" si="4"/>
        <v>10087.084856422387</v>
      </c>
      <c r="T10">
        <f t="shared" si="5"/>
        <v>-10253.447651728909</v>
      </c>
      <c r="U10" s="25" t="s">
        <v>393</v>
      </c>
      <c r="V10">
        <f t="shared" si="6"/>
        <v>11687.596826961066</v>
      </c>
      <c r="W10">
        <f t="shared" si="7"/>
        <v>-11680.311403547928</v>
      </c>
    </row>
    <row r="11" spans="1:23" x14ac:dyDescent="0.35">
      <c r="A11" s="25" t="s">
        <v>394</v>
      </c>
      <c r="B11" s="25">
        <v>5752</v>
      </c>
      <c r="C11" s="25">
        <v>6171</v>
      </c>
      <c r="D11" s="25">
        <v>10222</v>
      </c>
      <c r="E11" s="25">
        <v>10552</v>
      </c>
      <c r="F11" s="25">
        <v>15365</v>
      </c>
      <c r="G11" s="25">
        <v>16083</v>
      </c>
      <c r="H11" s="25">
        <v>17860</v>
      </c>
      <c r="I11" s="25">
        <v>19121</v>
      </c>
      <c r="L11" s="25" t="s">
        <v>394</v>
      </c>
      <c r="M11">
        <f t="shared" si="0"/>
        <v>4383.210900112781</v>
      </c>
      <c r="N11">
        <f t="shared" si="1"/>
        <v>-4891.1751184946816</v>
      </c>
      <c r="O11" s="25" t="s">
        <v>394</v>
      </c>
      <c r="P11">
        <f t="shared" si="2"/>
        <v>6271.6273590693791</v>
      </c>
      <c r="Q11">
        <f t="shared" si="3"/>
        <v>-6649.442308904152</v>
      </c>
      <c r="R11" s="25" t="s">
        <v>394</v>
      </c>
      <c r="S11">
        <f t="shared" si="4"/>
        <v>7508.7475809762109</v>
      </c>
      <c r="T11">
        <f t="shared" si="5"/>
        <v>-7975.3445172295806</v>
      </c>
      <c r="U11" s="25" t="s">
        <v>394</v>
      </c>
      <c r="V11">
        <f t="shared" si="6"/>
        <v>7928.1582790658449</v>
      </c>
      <c r="W11">
        <f t="shared" si="7"/>
        <v>-8535.4748279156138</v>
      </c>
    </row>
    <row r="12" spans="1:23" x14ac:dyDescent="0.35">
      <c r="A12" s="25" t="s">
        <v>395</v>
      </c>
      <c r="B12" s="25">
        <v>3238</v>
      </c>
      <c r="C12" s="25">
        <v>4295</v>
      </c>
      <c r="D12" s="25">
        <v>4279</v>
      </c>
      <c r="E12" s="25">
        <v>5249</v>
      </c>
      <c r="F12" s="25">
        <v>7753</v>
      </c>
      <c r="G12" s="25">
        <v>8994</v>
      </c>
      <c r="H12" s="25">
        <v>11855</v>
      </c>
      <c r="I12" s="25">
        <v>13826</v>
      </c>
      <c r="L12" s="25" t="s">
        <v>395</v>
      </c>
      <c r="M12">
        <f t="shared" si="0"/>
        <v>2467.4612125461031</v>
      </c>
      <c r="N12">
        <f t="shared" si="1"/>
        <v>-3404.2452007672432</v>
      </c>
      <c r="O12" s="25" t="s">
        <v>395</v>
      </c>
      <c r="P12">
        <f t="shared" si="2"/>
        <v>2625.3466512872114</v>
      </c>
      <c r="Q12">
        <f t="shared" si="3"/>
        <v>-3307.7068498330082</v>
      </c>
      <c r="R12" s="25" t="s">
        <v>395</v>
      </c>
      <c r="S12">
        <f t="shared" si="4"/>
        <v>3788.8265535508335</v>
      </c>
      <c r="T12">
        <f t="shared" si="5"/>
        <v>-4460.0042646249358</v>
      </c>
      <c r="U12" s="25" t="s">
        <v>395</v>
      </c>
      <c r="V12">
        <f t="shared" si="6"/>
        <v>5262.5037177113991</v>
      </c>
      <c r="W12">
        <f t="shared" si="7"/>
        <v>-6171.8254783097791</v>
      </c>
    </row>
    <row r="13" spans="1:23" x14ac:dyDescent="0.35">
      <c r="A13" s="25" t="s">
        <v>396</v>
      </c>
      <c r="B13" s="25">
        <v>907</v>
      </c>
      <c r="C13" s="25">
        <v>1649</v>
      </c>
      <c r="D13" s="25">
        <v>1862</v>
      </c>
      <c r="E13" s="25">
        <v>3075</v>
      </c>
      <c r="F13" s="25">
        <v>2878</v>
      </c>
      <c r="G13" s="25">
        <v>4307</v>
      </c>
      <c r="H13" s="25">
        <v>5193</v>
      </c>
      <c r="I13" s="25">
        <v>7581</v>
      </c>
      <c r="L13" s="25" t="s">
        <v>396</v>
      </c>
      <c r="M13">
        <f t="shared" si="0"/>
        <v>691.16347121041235</v>
      </c>
      <c r="N13">
        <f t="shared" si="1"/>
        <v>-1307.0082272561547</v>
      </c>
      <c r="O13" s="25" t="s">
        <v>396</v>
      </c>
      <c r="P13">
        <f t="shared" si="2"/>
        <v>1142.4153925442365</v>
      </c>
      <c r="Q13">
        <f t="shared" si="3"/>
        <v>-1937.7402482828154</v>
      </c>
      <c r="R13" s="25" t="s">
        <v>396</v>
      </c>
      <c r="S13">
        <f t="shared" si="4"/>
        <v>1406.4546396387591</v>
      </c>
      <c r="T13">
        <f t="shared" si="5"/>
        <v>-2135.7836744206807</v>
      </c>
      <c r="U13" s="25" t="s">
        <v>396</v>
      </c>
      <c r="V13">
        <f t="shared" si="6"/>
        <v>2305.2030203353265</v>
      </c>
      <c r="W13">
        <f t="shared" si="7"/>
        <v>-3384.1030631467115</v>
      </c>
    </row>
    <row r="14" spans="1:23" x14ac:dyDescent="0.35">
      <c r="A14" s="25"/>
      <c r="B14" s="25">
        <v>131228</v>
      </c>
      <c r="C14" s="25">
        <v>126166</v>
      </c>
      <c r="D14" s="25">
        <v>162988</v>
      </c>
      <c r="E14" s="25">
        <v>158690</v>
      </c>
      <c r="F14" s="25">
        <v>204628</v>
      </c>
      <c r="G14" s="25">
        <v>201659</v>
      </c>
      <c r="H14" s="25">
        <v>225273</v>
      </c>
      <c r="I14" s="25">
        <v>224018</v>
      </c>
    </row>
    <row r="21" spans="1:6" x14ac:dyDescent="0.35">
      <c r="A21" s="1"/>
      <c r="B21" s="1" t="s">
        <v>405</v>
      </c>
      <c r="C21" t="s">
        <v>399</v>
      </c>
      <c r="D21" t="s">
        <v>400</v>
      </c>
      <c r="E21" t="s">
        <v>401</v>
      </c>
      <c r="F21" t="s">
        <v>402</v>
      </c>
    </row>
    <row r="22" spans="1:6" x14ac:dyDescent="0.35">
      <c r="A22" s="4" t="s">
        <v>27</v>
      </c>
      <c r="B22" s="24">
        <v>406287</v>
      </c>
      <c r="C22" s="24">
        <v>55380</v>
      </c>
      <c r="D22" s="24">
        <v>7185</v>
      </c>
      <c r="E22" s="2">
        <f t="shared" ref="E22:F29" si="8">C22/B22</f>
        <v>0.13630758552451838</v>
      </c>
      <c r="F22" s="2">
        <f t="shared" si="8"/>
        <v>0.12973997833152762</v>
      </c>
    </row>
    <row r="23" spans="1:6" x14ac:dyDescent="0.35">
      <c r="A23" s="3" t="s">
        <v>44</v>
      </c>
      <c r="B23">
        <v>143294</v>
      </c>
      <c r="C23">
        <v>12058</v>
      </c>
      <c r="D23">
        <v>1054</v>
      </c>
      <c r="E23" s="2">
        <f t="shared" si="8"/>
        <v>8.4148673356874676E-2</v>
      </c>
      <c r="F23" s="2">
        <f t="shared" si="8"/>
        <v>8.7410847570077957E-2</v>
      </c>
    </row>
    <row r="24" spans="1:6" x14ac:dyDescent="0.35">
      <c r="A24" s="3" t="s">
        <v>46</v>
      </c>
      <c r="B24">
        <v>1374</v>
      </c>
      <c r="C24">
        <v>347</v>
      </c>
      <c r="D24">
        <v>72</v>
      </c>
      <c r="E24" s="2">
        <f t="shared" si="8"/>
        <v>0.25254730713245999</v>
      </c>
      <c r="F24" s="2">
        <f t="shared" si="8"/>
        <v>0.207492795389049</v>
      </c>
    </row>
    <row r="25" spans="1:6" x14ac:dyDescent="0.35">
      <c r="A25" s="3" t="s">
        <v>47</v>
      </c>
      <c r="B25">
        <v>1558</v>
      </c>
      <c r="C25">
        <v>404</v>
      </c>
      <c r="D25">
        <v>59</v>
      </c>
      <c r="E25" s="2">
        <f t="shared" si="8"/>
        <v>0.25930680359435171</v>
      </c>
      <c r="F25" s="2">
        <f t="shared" si="8"/>
        <v>0.14603960396039603</v>
      </c>
    </row>
    <row r="26" spans="1:6" x14ac:dyDescent="0.35">
      <c r="A26" s="3" t="s">
        <v>48</v>
      </c>
      <c r="B26">
        <v>3095</v>
      </c>
      <c r="C26">
        <v>748</v>
      </c>
      <c r="D26">
        <v>123</v>
      </c>
      <c r="E26" s="2">
        <f t="shared" si="8"/>
        <v>0.24168012924071083</v>
      </c>
      <c r="F26" s="2">
        <f t="shared" si="8"/>
        <v>0.16443850267379678</v>
      </c>
    </row>
    <row r="27" spans="1:6" x14ac:dyDescent="0.35">
      <c r="A27" s="3" t="s">
        <v>0</v>
      </c>
      <c r="B27">
        <v>231962</v>
      </c>
      <c r="C27">
        <v>37741</v>
      </c>
      <c r="D27">
        <v>5276</v>
      </c>
      <c r="E27" s="2">
        <f t="shared" si="8"/>
        <v>0.16270337382847191</v>
      </c>
      <c r="F27" s="2">
        <f t="shared" si="8"/>
        <v>0.13979491799369387</v>
      </c>
    </row>
    <row r="28" spans="1:6" x14ac:dyDescent="0.35">
      <c r="A28" s="3" t="s">
        <v>49</v>
      </c>
      <c r="B28">
        <v>6291</v>
      </c>
      <c r="C28">
        <v>1405</v>
      </c>
      <c r="D28">
        <v>237</v>
      </c>
      <c r="E28" s="2">
        <f t="shared" si="8"/>
        <v>0.22333492290573836</v>
      </c>
      <c r="F28" s="2">
        <f t="shared" si="8"/>
        <v>0.1686832740213523</v>
      </c>
    </row>
    <row r="29" spans="1:6" x14ac:dyDescent="0.35">
      <c r="A29" s="3" t="s">
        <v>45</v>
      </c>
      <c r="B29">
        <v>18713</v>
      </c>
      <c r="C29">
        <v>2677</v>
      </c>
      <c r="D29">
        <v>364</v>
      </c>
      <c r="E29" s="2">
        <f t="shared" si="8"/>
        <v>0.14305562977609149</v>
      </c>
      <c r="F29" s="2">
        <f t="shared" si="8"/>
        <v>0.13597310422114306</v>
      </c>
    </row>
  </sheetData>
  <mergeCells count="8">
    <mergeCell ref="M3:N3"/>
    <mergeCell ref="P3:Q3"/>
    <mergeCell ref="S3:T3"/>
    <mergeCell ref="V3:W3"/>
    <mergeCell ref="B3:C3"/>
    <mergeCell ref="D3:E3"/>
    <mergeCell ref="F3:G3"/>
    <mergeCell ref="H3:I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357B6-EE1C-DD44-A6D8-6D87EEEBAF24}">
  <dimension ref="A1:W39"/>
  <sheetViews>
    <sheetView topLeftCell="F1" zoomScale="83" workbookViewId="0">
      <selection activeCell="A17" sqref="A17:F17"/>
    </sheetView>
  </sheetViews>
  <sheetFormatPr baseColWidth="10" defaultRowHeight="14.5" x14ac:dyDescent="0.35"/>
  <sheetData>
    <row r="1" spans="1:23" s="27" customFormat="1" x14ac:dyDescent="0.35">
      <c r="A1" s="27" t="s">
        <v>40</v>
      </c>
    </row>
    <row r="3" spans="1:23" x14ac:dyDescent="0.35">
      <c r="B3" s="37">
        <v>2004</v>
      </c>
      <c r="C3" s="37"/>
      <c r="D3" s="37">
        <v>2014</v>
      </c>
      <c r="E3" s="37"/>
      <c r="F3" s="37">
        <v>2024</v>
      </c>
      <c r="G3" s="37"/>
      <c r="H3" s="37">
        <v>2034</v>
      </c>
      <c r="I3" s="37"/>
      <c r="L3" s="25"/>
      <c r="M3" s="36">
        <v>2004</v>
      </c>
      <c r="N3" s="36"/>
      <c r="O3" s="26"/>
      <c r="P3" s="36">
        <v>2014</v>
      </c>
      <c r="Q3" s="36"/>
      <c r="R3" s="26"/>
      <c r="S3" s="36">
        <v>2024</v>
      </c>
      <c r="T3" s="36"/>
      <c r="U3" s="26"/>
      <c r="V3" s="36">
        <v>2034</v>
      </c>
      <c r="W3" s="36"/>
    </row>
    <row r="4" spans="1:23" x14ac:dyDescent="0.35">
      <c r="B4" t="s">
        <v>386</v>
      </c>
      <c r="C4" t="s">
        <v>387</v>
      </c>
      <c r="D4" t="s">
        <v>386</v>
      </c>
      <c r="E4" t="s">
        <v>387</v>
      </c>
      <c r="F4" t="s">
        <v>386</v>
      </c>
      <c r="G4" t="s">
        <v>387</v>
      </c>
      <c r="H4" t="s">
        <v>386</v>
      </c>
      <c r="I4" t="s">
        <v>387</v>
      </c>
      <c r="L4" s="25"/>
      <c r="M4" s="25" t="s">
        <v>386</v>
      </c>
      <c r="N4" s="25" t="s">
        <v>387</v>
      </c>
      <c r="O4" s="25"/>
      <c r="P4" s="25" t="s">
        <v>386</v>
      </c>
      <c r="Q4" s="25" t="s">
        <v>387</v>
      </c>
      <c r="R4" s="25"/>
      <c r="S4" s="25" t="s">
        <v>386</v>
      </c>
      <c r="T4" s="25" t="s">
        <v>387</v>
      </c>
      <c r="U4" s="25"/>
      <c r="V4" s="25" t="s">
        <v>386</v>
      </c>
      <c r="W4" s="25" t="s">
        <v>387</v>
      </c>
    </row>
    <row r="5" spans="1:23" x14ac:dyDescent="0.35">
      <c r="A5" t="s">
        <v>388</v>
      </c>
      <c r="B5">
        <v>36729</v>
      </c>
      <c r="C5">
        <v>35471</v>
      </c>
      <c r="D5">
        <v>32802</v>
      </c>
      <c r="E5">
        <v>31223</v>
      </c>
      <c r="F5">
        <v>29712</v>
      </c>
      <c r="G5">
        <v>28192</v>
      </c>
      <c r="H5">
        <v>26989</v>
      </c>
      <c r="I5">
        <v>25608</v>
      </c>
      <c r="L5" s="25" t="s">
        <v>388</v>
      </c>
      <c r="M5">
        <f t="shared" ref="M5:M13" si="0">(B5/B$14)*100000</f>
        <v>16147.312518134895</v>
      </c>
      <c r="N5">
        <f t="shared" ref="N5:N13" si="1">-1*((C5/C$14)*100000)</f>
        <v>-15252.539151523491</v>
      </c>
      <c r="O5" s="25" t="s">
        <v>388</v>
      </c>
      <c r="P5">
        <f t="shared" ref="P5:P13" si="2">(D5/D$14)*100000</f>
        <v>13704.845704544885</v>
      </c>
      <c r="Q5">
        <f t="shared" ref="Q5:Q13" si="3">-1*((E5/E$14)*100000)</f>
        <v>-12449.01458093275</v>
      </c>
      <c r="R5" s="25" t="s">
        <v>388</v>
      </c>
      <c r="S5">
        <f t="shared" ref="S5:S13" si="4">(F5/F$14)*100000</f>
        <v>11826.518914787926</v>
      </c>
      <c r="T5">
        <f t="shared" ref="T5:T13" si="5">-1*((G5/G$14)*100000)</f>
        <v>-10422.990324572333</v>
      </c>
      <c r="U5" s="25" t="s">
        <v>388</v>
      </c>
      <c r="V5">
        <f t="shared" ref="V5:V13" si="6">(H5/H$14)*100000</f>
        <v>10569.248964183056</v>
      </c>
      <c r="W5">
        <f t="shared" ref="W5:W13" si="7">-1*((I5/I$14)*100000)</f>
        <v>-9070.1084531087308</v>
      </c>
    </row>
    <row r="6" spans="1:23" x14ac:dyDescent="0.35">
      <c r="A6" t="s">
        <v>389</v>
      </c>
      <c r="B6">
        <v>42998</v>
      </c>
      <c r="C6">
        <v>41029</v>
      </c>
      <c r="D6">
        <v>37447</v>
      </c>
      <c r="E6">
        <v>35566</v>
      </c>
      <c r="F6">
        <v>34711</v>
      </c>
      <c r="G6">
        <v>32058</v>
      </c>
      <c r="H6">
        <v>31467</v>
      </c>
      <c r="I6">
        <v>28947</v>
      </c>
      <c r="L6" s="25" t="s">
        <v>389</v>
      </c>
      <c r="M6">
        <f t="shared" si="0"/>
        <v>18903.377267411699</v>
      </c>
      <c r="N6">
        <f t="shared" si="1"/>
        <v>-17642.480585488353</v>
      </c>
      <c r="O6" s="25" t="s">
        <v>389</v>
      </c>
      <c r="P6">
        <f t="shared" si="2"/>
        <v>15645.550792576438</v>
      </c>
      <c r="Q6">
        <f t="shared" si="3"/>
        <v>-14180.624942685014</v>
      </c>
      <c r="R6" s="25" t="s">
        <v>389</v>
      </c>
      <c r="S6">
        <f t="shared" si="4"/>
        <v>13816.313208508471</v>
      </c>
      <c r="T6">
        <f t="shared" si="5"/>
        <v>-11852.306463718071</v>
      </c>
      <c r="U6" s="25" t="s">
        <v>389</v>
      </c>
      <c r="V6">
        <f t="shared" si="6"/>
        <v>12322.892925115722</v>
      </c>
      <c r="W6">
        <f t="shared" si="7"/>
        <v>-10252.750288665198</v>
      </c>
    </row>
    <row r="7" spans="1:23" x14ac:dyDescent="0.35">
      <c r="A7" t="s">
        <v>390</v>
      </c>
      <c r="B7">
        <v>31818</v>
      </c>
      <c r="C7">
        <v>32868</v>
      </c>
      <c r="D7">
        <v>34563</v>
      </c>
      <c r="E7">
        <v>36629</v>
      </c>
      <c r="F7">
        <v>29585</v>
      </c>
      <c r="G7">
        <v>32638</v>
      </c>
      <c r="H7">
        <v>26696</v>
      </c>
      <c r="I7">
        <v>28732</v>
      </c>
      <c r="L7" s="25" t="s">
        <v>390</v>
      </c>
      <c r="M7">
        <f t="shared" si="0"/>
        <v>13988.270568270744</v>
      </c>
      <c r="N7">
        <f t="shared" si="1"/>
        <v>-14133.248479949087</v>
      </c>
      <c r="O7" s="25" t="s">
        <v>390</v>
      </c>
      <c r="P7">
        <f t="shared" si="2"/>
        <v>14440.600636735104</v>
      </c>
      <c r="Q7">
        <f t="shared" si="3"/>
        <v>-14604.456813406325</v>
      </c>
      <c r="R7" s="25" t="s">
        <v>390</v>
      </c>
      <c r="S7">
        <f t="shared" si="4"/>
        <v>11775.968029550375</v>
      </c>
      <c r="T7">
        <f t="shared" si="5"/>
        <v>-12066.740856036882</v>
      </c>
      <c r="U7" s="25" t="s">
        <v>390</v>
      </c>
      <c r="V7">
        <f t="shared" si="6"/>
        <v>10454.506293224309</v>
      </c>
      <c r="W7">
        <f t="shared" si="7"/>
        <v>-10176.599346872852</v>
      </c>
    </row>
    <row r="8" spans="1:23" x14ac:dyDescent="0.35">
      <c r="A8" t="s">
        <v>391</v>
      </c>
      <c r="B8">
        <v>34787</v>
      </c>
      <c r="C8">
        <v>35591</v>
      </c>
      <c r="D8">
        <v>30320</v>
      </c>
      <c r="E8">
        <v>32458</v>
      </c>
      <c r="F8">
        <v>33860</v>
      </c>
      <c r="G8">
        <v>37450</v>
      </c>
      <c r="H8">
        <v>28349</v>
      </c>
      <c r="I8">
        <v>32821</v>
      </c>
      <c r="L8" s="25" t="s">
        <v>391</v>
      </c>
      <c r="M8">
        <f t="shared" si="0"/>
        <v>15293.543536942434</v>
      </c>
      <c r="N8">
        <f t="shared" si="1"/>
        <v>-15304.139182483508</v>
      </c>
      <c r="O8" s="25" t="s">
        <v>391</v>
      </c>
      <c r="P8">
        <f t="shared" si="2"/>
        <v>12667.853233394333</v>
      </c>
      <c r="Q8">
        <f t="shared" si="3"/>
        <v>-12941.425079842269</v>
      </c>
      <c r="R8" s="25" t="s">
        <v>391</v>
      </c>
      <c r="S8">
        <f t="shared" si="4"/>
        <v>13477.582473570246</v>
      </c>
      <c r="T8">
        <f t="shared" si="5"/>
        <v>-13845.806883343994</v>
      </c>
      <c r="U8" s="25" t="s">
        <v>391</v>
      </c>
      <c r="V8">
        <f t="shared" si="6"/>
        <v>11101.842931773146</v>
      </c>
      <c r="W8">
        <f t="shared" si="7"/>
        <v>-11624.884002635177</v>
      </c>
    </row>
    <row r="9" spans="1:23" x14ac:dyDescent="0.35">
      <c r="A9" t="s">
        <v>392</v>
      </c>
      <c r="B9">
        <v>31345</v>
      </c>
      <c r="C9">
        <v>31490</v>
      </c>
      <c r="D9">
        <v>34752</v>
      </c>
      <c r="E9">
        <v>37008</v>
      </c>
      <c r="F9">
        <v>31153</v>
      </c>
      <c r="G9">
        <v>35616</v>
      </c>
      <c r="H9">
        <v>34223</v>
      </c>
      <c r="I9">
        <v>40238</v>
      </c>
      <c r="L9" s="25" t="s">
        <v>392</v>
      </c>
      <c r="M9">
        <f t="shared" si="0"/>
        <v>13780.323746384011</v>
      </c>
      <c r="N9">
        <f t="shared" si="1"/>
        <v>-13540.708124424875</v>
      </c>
      <c r="O9" s="25" t="s">
        <v>392</v>
      </c>
      <c r="P9">
        <f t="shared" si="2"/>
        <v>14519.565816850918</v>
      </c>
      <c r="Q9">
        <f t="shared" si="3"/>
        <v>-14755.569023193133</v>
      </c>
      <c r="R9" s="25" t="s">
        <v>392</v>
      </c>
      <c r="S9">
        <f t="shared" si="4"/>
        <v>12400.092344924213</v>
      </c>
      <c r="T9">
        <f t="shared" si="5"/>
        <v>-13167.75054625313</v>
      </c>
      <c r="U9" s="25" t="s">
        <v>392</v>
      </c>
      <c r="V9">
        <f t="shared" si="6"/>
        <v>13402.178935908581</v>
      </c>
      <c r="W9">
        <f t="shared" si="7"/>
        <v>-14251.914399257617</v>
      </c>
    </row>
    <row r="10" spans="1:23" x14ac:dyDescent="0.35">
      <c r="A10" t="s">
        <v>393</v>
      </c>
      <c r="B10">
        <v>22564</v>
      </c>
      <c r="C10">
        <v>22989</v>
      </c>
      <c r="D10">
        <v>30751</v>
      </c>
      <c r="E10">
        <v>31893</v>
      </c>
      <c r="F10">
        <v>35096</v>
      </c>
      <c r="G10">
        <v>38044</v>
      </c>
      <c r="H10">
        <v>31503</v>
      </c>
      <c r="I10">
        <v>36707</v>
      </c>
      <c r="L10" s="25" t="s">
        <v>393</v>
      </c>
      <c r="M10">
        <f t="shared" si="0"/>
        <v>9919.8987083556822</v>
      </c>
      <c r="N10">
        <f t="shared" si="1"/>
        <v>-9885.2759311655591</v>
      </c>
      <c r="O10" s="25" t="s">
        <v>393</v>
      </c>
      <c r="P10">
        <f t="shared" si="2"/>
        <v>12847.927268473255</v>
      </c>
      <c r="Q10">
        <f t="shared" si="3"/>
        <v>-12716.152260503097</v>
      </c>
      <c r="R10" s="25" t="s">
        <v>393</v>
      </c>
      <c r="S10">
        <f t="shared" si="4"/>
        <v>13969.558018086867</v>
      </c>
      <c r="T10">
        <f t="shared" si="5"/>
        <v>-14065.417278236017</v>
      </c>
      <c r="U10" s="25" t="s">
        <v>393</v>
      </c>
      <c r="V10">
        <f t="shared" si="6"/>
        <v>12336.9910007284</v>
      </c>
      <c r="W10">
        <f t="shared" si="7"/>
        <v>-13001.268001728449</v>
      </c>
    </row>
    <row r="11" spans="1:23" x14ac:dyDescent="0.35">
      <c r="A11" t="s">
        <v>394</v>
      </c>
      <c r="B11">
        <v>14926</v>
      </c>
      <c r="C11">
        <v>16635</v>
      </c>
      <c r="D11">
        <v>21163</v>
      </c>
      <c r="E11">
        <v>22529</v>
      </c>
      <c r="F11">
        <v>29778</v>
      </c>
      <c r="G11">
        <v>32081</v>
      </c>
      <c r="H11">
        <v>34041</v>
      </c>
      <c r="I11">
        <v>38054</v>
      </c>
      <c r="L11" s="25" t="s">
        <v>394</v>
      </c>
      <c r="M11">
        <f t="shared" si="0"/>
        <v>6561.9751870642131</v>
      </c>
      <c r="N11">
        <f t="shared" si="1"/>
        <v>-7153.0542918325755</v>
      </c>
      <c r="O11" s="25" t="s">
        <v>394</v>
      </c>
      <c r="P11">
        <f t="shared" si="2"/>
        <v>8842.0111470423562</v>
      </c>
      <c r="Q11">
        <f t="shared" si="3"/>
        <v>-8982.6041537915607</v>
      </c>
      <c r="R11" s="25" t="s">
        <v>394</v>
      </c>
      <c r="S11">
        <f t="shared" si="4"/>
        <v>11852.789453572794</v>
      </c>
      <c r="T11">
        <f t="shared" si="5"/>
        <v>-11860.809896516921</v>
      </c>
      <c r="U11" s="25" t="s">
        <v>394</v>
      </c>
      <c r="V11">
        <f t="shared" si="6"/>
        <v>13330.90533142226</v>
      </c>
      <c r="W11">
        <f t="shared" si="7"/>
        <v>-13478.362506818165</v>
      </c>
    </row>
    <row r="12" spans="1:23" x14ac:dyDescent="0.35">
      <c r="A12" t="s">
        <v>395</v>
      </c>
      <c r="B12">
        <v>9186</v>
      </c>
      <c r="C12">
        <v>11519</v>
      </c>
      <c r="D12">
        <v>11987</v>
      </c>
      <c r="E12">
        <v>14739</v>
      </c>
      <c r="F12">
        <v>18480</v>
      </c>
      <c r="G12">
        <v>20960</v>
      </c>
      <c r="H12">
        <v>26315</v>
      </c>
      <c r="I12">
        <v>29994</v>
      </c>
      <c r="L12" s="25" t="s">
        <v>395</v>
      </c>
      <c r="M12">
        <f t="shared" si="0"/>
        <v>4038.4767565571392</v>
      </c>
      <c r="N12">
        <f t="shared" si="1"/>
        <v>-4953.172971903783</v>
      </c>
      <c r="O12" s="25" t="s">
        <v>395</v>
      </c>
      <c r="P12">
        <f t="shared" si="2"/>
        <v>5008.2307621602204</v>
      </c>
      <c r="Q12">
        <f t="shared" si="3"/>
        <v>-5876.6302375930491</v>
      </c>
      <c r="R12" s="25" t="s">
        <v>395</v>
      </c>
      <c r="S12">
        <f t="shared" si="4"/>
        <v>7355.7508597630867</v>
      </c>
      <c r="T12">
        <f t="shared" si="5"/>
        <v>-7749.215281038455</v>
      </c>
      <c r="U12" s="25" t="s">
        <v>395</v>
      </c>
      <c r="V12">
        <f t="shared" si="6"/>
        <v>10305.30165965679</v>
      </c>
      <c r="W12">
        <f t="shared" si="7"/>
        <v>-10623.587665672572</v>
      </c>
    </row>
    <row r="13" spans="1:23" x14ac:dyDescent="0.35">
      <c r="A13" t="s">
        <v>396</v>
      </c>
      <c r="B13">
        <v>3109</v>
      </c>
      <c r="C13">
        <v>4966</v>
      </c>
      <c r="D13">
        <v>5561</v>
      </c>
      <c r="E13">
        <v>8762</v>
      </c>
      <c r="F13">
        <v>8857</v>
      </c>
      <c r="G13">
        <v>13440</v>
      </c>
      <c r="H13">
        <v>15771</v>
      </c>
      <c r="I13">
        <v>21233</v>
      </c>
      <c r="L13" s="25" t="s">
        <v>396</v>
      </c>
      <c r="M13">
        <f t="shared" si="0"/>
        <v>1366.8217108791798</v>
      </c>
      <c r="N13">
        <f t="shared" si="1"/>
        <v>-2135.3812812287688</v>
      </c>
      <c r="O13" s="25" t="s">
        <v>396</v>
      </c>
      <c r="P13">
        <f t="shared" si="2"/>
        <v>2323.4146382224894</v>
      </c>
      <c r="Q13">
        <f t="shared" si="3"/>
        <v>-3493.5229080528056</v>
      </c>
      <c r="R13" s="25" t="s">
        <v>396</v>
      </c>
      <c r="S13">
        <f t="shared" si="4"/>
        <v>3525.4266972360206</v>
      </c>
      <c r="T13">
        <f t="shared" si="5"/>
        <v>-4968.9624702841993</v>
      </c>
      <c r="U13" s="25" t="s">
        <v>396</v>
      </c>
      <c r="V13">
        <f t="shared" si="6"/>
        <v>6176.1319579877354</v>
      </c>
      <c r="W13">
        <f t="shared" si="7"/>
        <v>-7520.5253352412392</v>
      </c>
    </row>
    <row r="14" spans="1:23" x14ac:dyDescent="0.35">
      <c r="B14">
        <f t="shared" ref="B14:I14" si="8">SUM(B5:B13)</f>
        <v>227462</v>
      </c>
      <c r="C14">
        <f t="shared" si="8"/>
        <v>232558</v>
      </c>
      <c r="D14">
        <f t="shared" si="8"/>
        <v>239346</v>
      </c>
      <c r="E14">
        <f t="shared" si="8"/>
        <v>250807</v>
      </c>
      <c r="F14">
        <f t="shared" si="8"/>
        <v>251232</v>
      </c>
      <c r="G14">
        <f t="shared" si="8"/>
        <v>270479</v>
      </c>
      <c r="H14">
        <f t="shared" si="8"/>
        <v>255354</v>
      </c>
      <c r="I14">
        <f t="shared" si="8"/>
        <v>282334</v>
      </c>
    </row>
    <row r="17" spans="1:6" x14ac:dyDescent="0.35">
      <c r="A17" s="1"/>
      <c r="B17" s="1" t="s">
        <v>405</v>
      </c>
      <c r="C17" t="s">
        <v>399</v>
      </c>
      <c r="D17" t="s">
        <v>400</v>
      </c>
      <c r="E17" t="s">
        <v>401</v>
      </c>
      <c r="F17" t="s">
        <v>402</v>
      </c>
    </row>
    <row r="18" spans="1:6" x14ac:dyDescent="0.35">
      <c r="A18" s="4" t="s">
        <v>40</v>
      </c>
      <c r="B18" s="24">
        <v>521711</v>
      </c>
      <c r="C18" s="24">
        <v>123596</v>
      </c>
      <c r="D18" s="24">
        <v>22297</v>
      </c>
      <c r="E18" s="2">
        <f t="shared" ref="E18:E39" si="9">C18/B18</f>
        <v>0.23690510646699034</v>
      </c>
      <c r="F18" s="2">
        <f t="shared" ref="F18:F39" si="10">D18/C18</f>
        <v>0.18040227839088643</v>
      </c>
    </row>
    <row r="19" spans="1:6" x14ac:dyDescent="0.35">
      <c r="A19" s="3" t="s">
        <v>325</v>
      </c>
      <c r="B19">
        <v>22754</v>
      </c>
      <c r="C19">
        <v>5619</v>
      </c>
      <c r="D19">
        <v>975</v>
      </c>
      <c r="E19" s="2">
        <f t="shared" si="9"/>
        <v>0.24694559198382701</v>
      </c>
      <c r="F19" s="2">
        <f t="shared" si="10"/>
        <v>0.17351841964762413</v>
      </c>
    </row>
    <row r="20" spans="1:6" x14ac:dyDescent="0.35">
      <c r="A20" s="3" t="s">
        <v>324</v>
      </c>
      <c r="B20">
        <v>204091</v>
      </c>
      <c r="C20">
        <v>44267</v>
      </c>
      <c r="D20">
        <v>7721</v>
      </c>
      <c r="E20" s="2">
        <f t="shared" si="9"/>
        <v>0.21689834436599359</v>
      </c>
      <c r="F20" s="2">
        <f t="shared" si="10"/>
        <v>0.17441886732780626</v>
      </c>
    </row>
    <row r="21" spans="1:6" x14ac:dyDescent="0.35">
      <c r="A21" s="3" t="s">
        <v>326</v>
      </c>
      <c r="B21">
        <v>35580</v>
      </c>
      <c r="C21">
        <v>6245</v>
      </c>
      <c r="D21">
        <v>933</v>
      </c>
      <c r="E21" s="2">
        <f t="shared" si="9"/>
        <v>0.17551995503091625</v>
      </c>
      <c r="F21" s="2">
        <f t="shared" si="10"/>
        <v>0.14939951961569256</v>
      </c>
    </row>
    <row r="22" spans="1:6" x14ac:dyDescent="0.35">
      <c r="A22" s="3" t="s">
        <v>334</v>
      </c>
      <c r="B22">
        <v>5224</v>
      </c>
      <c r="C22">
        <v>1725</v>
      </c>
      <c r="D22">
        <v>328</v>
      </c>
      <c r="E22" s="2">
        <f t="shared" si="9"/>
        <v>0.33020673813169987</v>
      </c>
      <c r="F22" s="2">
        <f t="shared" si="10"/>
        <v>0.19014492753623188</v>
      </c>
    </row>
    <row r="23" spans="1:6" x14ac:dyDescent="0.35">
      <c r="A23" s="3" t="s">
        <v>335</v>
      </c>
      <c r="B23">
        <v>16901</v>
      </c>
      <c r="C23">
        <v>4335</v>
      </c>
      <c r="D23">
        <v>833</v>
      </c>
      <c r="E23" s="2">
        <f t="shared" si="9"/>
        <v>0.25649369859771609</v>
      </c>
      <c r="F23" s="2">
        <f t="shared" si="10"/>
        <v>0.19215686274509805</v>
      </c>
    </row>
    <row r="24" spans="1:6" x14ac:dyDescent="0.35">
      <c r="A24" s="3" t="s">
        <v>341</v>
      </c>
      <c r="B24">
        <v>29067</v>
      </c>
      <c r="C24">
        <v>6029</v>
      </c>
      <c r="D24">
        <v>1041</v>
      </c>
      <c r="E24" s="2">
        <f t="shared" si="9"/>
        <v>0.20741734613135171</v>
      </c>
      <c r="F24" s="2">
        <f t="shared" si="10"/>
        <v>0.17266545032343672</v>
      </c>
    </row>
    <row r="25" spans="1:6" x14ac:dyDescent="0.35">
      <c r="A25" s="3" t="s">
        <v>327</v>
      </c>
      <c r="B25">
        <v>12197</v>
      </c>
      <c r="C25">
        <v>3235</v>
      </c>
      <c r="D25">
        <v>641</v>
      </c>
      <c r="E25" s="2">
        <f t="shared" si="9"/>
        <v>0.26522915471017461</v>
      </c>
      <c r="F25" s="2">
        <f t="shared" si="10"/>
        <v>0.19814528593508501</v>
      </c>
    </row>
    <row r="26" spans="1:6" x14ac:dyDescent="0.35">
      <c r="A26" s="3" t="s">
        <v>336</v>
      </c>
      <c r="B26">
        <v>5353</v>
      </c>
      <c r="C26">
        <v>1674</v>
      </c>
      <c r="D26">
        <v>341</v>
      </c>
      <c r="E26" s="2">
        <f t="shared" si="9"/>
        <v>0.31272183822155802</v>
      </c>
      <c r="F26" s="2">
        <f t="shared" si="10"/>
        <v>0.20370370370370369</v>
      </c>
    </row>
    <row r="27" spans="1:6" x14ac:dyDescent="0.35">
      <c r="A27" s="3" t="s">
        <v>342</v>
      </c>
      <c r="B27">
        <v>11526</v>
      </c>
      <c r="C27">
        <v>3527</v>
      </c>
      <c r="D27">
        <v>652</v>
      </c>
      <c r="E27" s="2">
        <f t="shared" si="9"/>
        <v>0.30600381745618599</v>
      </c>
      <c r="F27" s="2">
        <f t="shared" si="10"/>
        <v>0.18485965409696625</v>
      </c>
    </row>
    <row r="28" spans="1:6" x14ac:dyDescent="0.35">
      <c r="A28" s="3" t="s">
        <v>328</v>
      </c>
      <c r="B28">
        <v>8583</v>
      </c>
      <c r="C28">
        <v>2109</v>
      </c>
      <c r="D28">
        <v>424</v>
      </c>
      <c r="E28" s="2">
        <f t="shared" si="9"/>
        <v>0.2457182803215659</v>
      </c>
      <c r="F28" s="2">
        <f t="shared" si="10"/>
        <v>0.20104314841156948</v>
      </c>
    </row>
    <row r="29" spans="1:6" x14ac:dyDescent="0.35">
      <c r="A29" s="3" t="s">
        <v>329</v>
      </c>
      <c r="B29">
        <v>12179</v>
      </c>
      <c r="C29">
        <v>3139</v>
      </c>
      <c r="D29">
        <v>535</v>
      </c>
      <c r="E29" s="2">
        <f t="shared" si="9"/>
        <v>0.25773873060185565</v>
      </c>
      <c r="F29" s="2">
        <f t="shared" si="10"/>
        <v>0.17043644472762026</v>
      </c>
    </row>
    <row r="30" spans="1:6" x14ac:dyDescent="0.35">
      <c r="A30" s="3" t="s">
        <v>337</v>
      </c>
      <c r="B30">
        <v>4876</v>
      </c>
      <c r="C30">
        <v>1452</v>
      </c>
      <c r="D30">
        <v>295</v>
      </c>
      <c r="E30" s="2">
        <f t="shared" si="9"/>
        <v>0.29778506972928631</v>
      </c>
      <c r="F30" s="2">
        <f t="shared" si="10"/>
        <v>0.20316804407713498</v>
      </c>
    </row>
    <row r="31" spans="1:6" x14ac:dyDescent="0.35">
      <c r="A31" s="3" t="s">
        <v>330</v>
      </c>
      <c r="B31">
        <v>19304</v>
      </c>
      <c r="C31">
        <v>5597</v>
      </c>
      <c r="D31">
        <v>1021</v>
      </c>
      <c r="E31" s="2">
        <f t="shared" si="9"/>
        <v>0.28993990882718607</v>
      </c>
      <c r="F31" s="2">
        <f t="shared" si="10"/>
        <v>0.18241915311774165</v>
      </c>
    </row>
    <row r="32" spans="1:6" x14ac:dyDescent="0.35">
      <c r="A32" s="3" t="s">
        <v>333</v>
      </c>
      <c r="B32">
        <v>12241</v>
      </c>
      <c r="C32">
        <v>3316</v>
      </c>
      <c r="D32">
        <v>688</v>
      </c>
      <c r="E32" s="2">
        <f t="shared" si="9"/>
        <v>0.27089290090678864</v>
      </c>
      <c r="F32" s="2">
        <f t="shared" si="10"/>
        <v>0.2074788902291918</v>
      </c>
    </row>
    <row r="33" spans="1:6" x14ac:dyDescent="0.35">
      <c r="A33" s="3" t="s">
        <v>338</v>
      </c>
      <c r="B33">
        <v>6293</v>
      </c>
      <c r="C33">
        <v>2019</v>
      </c>
      <c r="D33">
        <v>396</v>
      </c>
      <c r="E33" s="2">
        <f t="shared" si="9"/>
        <v>0.32083267122199272</v>
      </c>
      <c r="F33" s="2">
        <f t="shared" si="10"/>
        <v>0.19613670133729569</v>
      </c>
    </row>
    <row r="34" spans="1:6" x14ac:dyDescent="0.35">
      <c r="A34" s="3" t="s">
        <v>340</v>
      </c>
      <c r="B34">
        <v>57061</v>
      </c>
      <c r="C34">
        <v>14023</v>
      </c>
      <c r="D34">
        <v>2605</v>
      </c>
      <c r="E34" s="2">
        <f t="shared" si="9"/>
        <v>0.24575454338339672</v>
      </c>
      <c r="F34" s="2">
        <f t="shared" si="10"/>
        <v>0.18576624117521215</v>
      </c>
    </row>
    <row r="35" spans="1:6" x14ac:dyDescent="0.35">
      <c r="A35" s="3" t="s">
        <v>343</v>
      </c>
      <c r="B35">
        <v>4793</v>
      </c>
      <c r="C35">
        <v>1338</v>
      </c>
      <c r="D35">
        <v>253</v>
      </c>
      <c r="E35" s="2">
        <f t="shared" si="9"/>
        <v>0.27915710411016065</v>
      </c>
      <c r="F35" s="2">
        <f t="shared" si="10"/>
        <v>0.1890881913303438</v>
      </c>
    </row>
    <row r="36" spans="1:6" x14ac:dyDescent="0.35">
      <c r="A36" s="3" t="s">
        <v>331</v>
      </c>
      <c r="B36">
        <v>16600</v>
      </c>
      <c r="C36">
        <v>4361</v>
      </c>
      <c r="D36">
        <v>823</v>
      </c>
      <c r="E36" s="2">
        <f t="shared" si="9"/>
        <v>0.26271084337349399</v>
      </c>
      <c r="F36" s="2">
        <f t="shared" si="10"/>
        <v>0.18871818390277459</v>
      </c>
    </row>
    <row r="37" spans="1:6" x14ac:dyDescent="0.35">
      <c r="A37" s="3" t="s">
        <v>344</v>
      </c>
      <c r="B37">
        <v>12487</v>
      </c>
      <c r="C37">
        <v>3215</v>
      </c>
      <c r="D37">
        <v>501</v>
      </c>
      <c r="E37" s="2">
        <f t="shared" si="9"/>
        <v>0.25746776647713621</v>
      </c>
      <c r="F37" s="2">
        <f t="shared" si="10"/>
        <v>0.15583203732503889</v>
      </c>
    </row>
    <row r="38" spans="1:6" x14ac:dyDescent="0.35">
      <c r="A38" s="3" t="s">
        <v>339</v>
      </c>
      <c r="B38">
        <v>5766</v>
      </c>
      <c r="C38">
        <v>1634</v>
      </c>
      <c r="D38">
        <v>288</v>
      </c>
      <c r="E38" s="2">
        <f t="shared" si="9"/>
        <v>0.28338536246964968</v>
      </c>
      <c r="F38" s="2">
        <f t="shared" si="10"/>
        <v>0.17625458996328031</v>
      </c>
    </row>
    <row r="39" spans="1:6" x14ac:dyDescent="0.35">
      <c r="A39" s="3" t="s">
        <v>332</v>
      </c>
      <c r="B39">
        <v>18835</v>
      </c>
      <c r="C39">
        <v>4737</v>
      </c>
      <c r="D39">
        <v>1003</v>
      </c>
      <c r="E39" s="2">
        <f t="shared" si="9"/>
        <v>0.2514998672683833</v>
      </c>
      <c r="F39" s="2">
        <f t="shared" si="10"/>
        <v>0.21173738653156005</v>
      </c>
    </row>
  </sheetData>
  <mergeCells count="8">
    <mergeCell ref="M3:N3"/>
    <mergeCell ref="P3:Q3"/>
    <mergeCell ref="S3:T3"/>
    <mergeCell ref="V3:W3"/>
    <mergeCell ref="B3:C3"/>
    <mergeCell ref="D3:E3"/>
    <mergeCell ref="F3:G3"/>
    <mergeCell ref="H3:I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7518A-A804-E847-82AB-A5F00974BB6B}">
  <dimension ref="A1:W70"/>
  <sheetViews>
    <sheetView topLeftCell="Q2" workbookViewId="0">
      <selection activeCell="U3" sqref="U3:W13"/>
    </sheetView>
  </sheetViews>
  <sheetFormatPr baseColWidth="10" defaultRowHeight="14.5" x14ac:dyDescent="0.35"/>
  <sheetData>
    <row r="1" spans="1:23" x14ac:dyDescent="0.35">
      <c r="A1" s="29" t="s">
        <v>398</v>
      </c>
      <c r="B1" s="29"/>
      <c r="C1" s="29"/>
      <c r="D1" s="29"/>
      <c r="E1" s="29"/>
      <c r="F1" s="29"/>
      <c r="G1" s="29"/>
      <c r="H1" s="29"/>
      <c r="I1" s="29"/>
      <c r="J1" s="29"/>
      <c r="K1" s="29"/>
      <c r="L1" s="29"/>
      <c r="M1" s="29"/>
      <c r="N1" s="29"/>
      <c r="O1" s="29"/>
      <c r="P1" s="29"/>
      <c r="Q1" s="29"/>
      <c r="R1" s="29"/>
      <c r="S1" s="29"/>
      <c r="T1" s="29"/>
      <c r="U1" s="29"/>
      <c r="V1" s="29"/>
      <c r="W1" s="29"/>
    </row>
    <row r="2" spans="1:23" x14ac:dyDescent="0.35">
      <c r="A2" s="25"/>
      <c r="B2" s="25"/>
      <c r="C2" s="25"/>
      <c r="D2" s="25"/>
      <c r="E2" s="25"/>
      <c r="F2" s="25"/>
      <c r="G2" s="25"/>
      <c r="H2" s="25"/>
      <c r="I2" s="25"/>
      <c r="J2" s="25"/>
      <c r="K2" s="25"/>
      <c r="L2" s="25"/>
      <c r="M2" s="25"/>
      <c r="N2" s="25"/>
      <c r="O2" s="25"/>
      <c r="P2" s="25"/>
      <c r="Q2" s="25"/>
      <c r="R2" s="25"/>
      <c r="S2" s="25"/>
      <c r="T2" s="25"/>
      <c r="U2" s="25"/>
      <c r="V2" s="25"/>
      <c r="W2" s="25"/>
    </row>
    <row r="3" spans="1:23" x14ac:dyDescent="0.35">
      <c r="A3" s="25"/>
      <c r="B3" s="36">
        <v>2004</v>
      </c>
      <c r="C3" s="36"/>
      <c r="D3" s="36">
        <v>2014</v>
      </c>
      <c r="E3" s="36"/>
      <c r="F3" s="36">
        <v>2024</v>
      </c>
      <c r="G3" s="36"/>
      <c r="H3" s="36">
        <v>2034</v>
      </c>
      <c r="I3" s="36"/>
      <c r="J3" s="25"/>
      <c r="K3" s="25"/>
      <c r="L3" s="25"/>
      <c r="M3" s="36">
        <v>2004</v>
      </c>
      <c r="N3" s="36"/>
      <c r="O3" s="26"/>
      <c r="P3" s="36">
        <v>2014</v>
      </c>
      <c r="Q3" s="36"/>
      <c r="R3" s="26"/>
      <c r="S3" s="36">
        <v>2024</v>
      </c>
      <c r="T3" s="36"/>
      <c r="U3" s="26"/>
      <c r="V3" s="36">
        <v>2034</v>
      </c>
      <c r="W3" s="36"/>
    </row>
    <row r="4" spans="1:23" x14ac:dyDescent="0.35">
      <c r="A4" s="25"/>
      <c r="B4" s="25" t="s">
        <v>386</v>
      </c>
      <c r="C4" s="25" t="s">
        <v>387</v>
      </c>
      <c r="D4" s="25" t="s">
        <v>386</v>
      </c>
      <c r="E4" s="25" t="s">
        <v>387</v>
      </c>
      <c r="F4" s="25" t="s">
        <v>386</v>
      </c>
      <c r="G4" s="25" t="s">
        <v>387</v>
      </c>
      <c r="H4" s="25" t="s">
        <v>386</v>
      </c>
      <c r="I4" s="25" t="s">
        <v>387</v>
      </c>
      <c r="J4" s="25"/>
      <c r="K4" s="25"/>
      <c r="L4" s="25"/>
      <c r="M4" s="25" t="s">
        <v>386</v>
      </c>
      <c r="N4" s="25" t="s">
        <v>387</v>
      </c>
      <c r="O4" s="25"/>
      <c r="P4" s="25" t="s">
        <v>386</v>
      </c>
      <c r="Q4" s="25" t="s">
        <v>387</v>
      </c>
      <c r="R4" s="25"/>
      <c r="S4" s="25" t="s">
        <v>386</v>
      </c>
      <c r="T4" s="25" t="s">
        <v>387</v>
      </c>
      <c r="U4" s="25"/>
      <c r="V4" s="25" t="s">
        <v>386</v>
      </c>
      <c r="W4" s="25" t="s">
        <v>387</v>
      </c>
    </row>
    <row r="5" spans="1:23" x14ac:dyDescent="0.35">
      <c r="A5" s="25" t="s">
        <v>388</v>
      </c>
      <c r="B5" s="25">
        <v>518195</v>
      </c>
      <c r="C5" s="25">
        <v>499805</v>
      </c>
      <c r="D5" s="25">
        <v>495643</v>
      </c>
      <c r="E5" s="25">
        <v>478757</v>
      </c>
      <c r="F5" s="25">
        <v>519289</v>
      </c>
      <c r="G5" s="25">
        <v>501422</v>
      </c>
      <c r="H5" s="25">
        <v>488954</v>
      </c>
      <c r="I5" s="25">
        <v>471592</v>
      </c>
      <c r="J5" s="25"/>
      <c r="K5" s="25"/>
      <c r="L5" s="25" t="s">
        <v>388</v>
      </c>
      <c r="M5" s="25">
        <v>16522.441999999999</v>
      </c>
      <c r="N5" s="25">
        <v>-15065.026</v>
      </c>
      <c r="O5" s="25" t="s">
        <v>388</v>
      </c>
      <c r="P5" s="25">
        <v>14056.7189</v>
      </c>
      <c r="Q5" s="25">
        <v>-13021.828</v>
      </c>
      <c r="R5" s="25" t="s">
        <v>388</v>
      </c>
      <c r="S5" s="25">
        <v>12462.4056</v>
      </c>
      <c r="T5" s="25">
        <v>-11787.39</v>
      </c>
      <c r="U5" s="25" t="s">
        <v>388</v>
      </c>
      <c r="V5" s="25">
        <v>11153.218999999999</v>
      </c>
      <c r="W5" s="25">
        <v>-10635.689</v>
      </c>
    </row>
    <row r="6" spans="1:23" x14ac:dyDescent="0.35">
      <c r="A6" s="25" t="s">
        <v>389</v>
      </c>
      <c r="B6" s="25">
        <v>567794</v>
      </c>
      <c r="C6" s="25">
        <v>551799</v>
      </c>
      <c r="D6" s="25">
        <v>514869</v>
      </c>
      <c r="E6" s="25">
        <v>499240</v>
      </c>
      <c r="F6" s="25">
        <v>509054</v>
      </c>
      <c r="G6" s="25">
        <v>497184</v>
      </c>
      <c r="H6" s="25">
        <v>506754</v>
      </c>
      <c r="I6" s="25">
        <v>492620</v>
      </c>
      <c r="J6" s="25"/>
      <c r="K6" s="25"/>
      <c r="L6" s="25" t="s">
        <v>389</v>
      </c>
      <c r="M6" s="25">
        <v>18103.886399999999</v>
      </c>
      <c r="N6" s="25">
        <v>-16632.22</v>
      </c>
      <c r="O6" s="25" t="s">
        <v>389</v>
      </c>
      <c r="P6" s="25">
        <v>14601.9792</v>
      </c>
      <c r="Q6" s="25">
        <v>-13578.95</v>
      </c>
      <c r="R6" s="25" t="s">
        <v>389</v>
      </c>
      <c r="S6" s="25">
        <v>12216.776099999999</v>
      </c>
      <c r="T6" s="25">
        <v>-11687.763000000001</v>
      </c>
      <c r="U6" s="25" t="s">
        <v>389</v>
      </c>
      <c r="V6" s="25">
        <v>11559.2435</v>
      </c>
      <c r="W6" s="25">
        <v>-11109.928</v>
      </c>
    </row>
    <row r="7" spans="1:23" x14ac:dyDescent="0.35">
      <c r="A7" s="25" t="s">
        <v>390</v>
      </c>
      <c r="B7" s="25">
        <v>546523</v>
      </c>
      <c r="C7" s="25">
        <v>536678</v>
      </c>
      <c r="D7" s="25">
        <v>639599</v>
      </c>
      <c r="E7" s="25">
        <v>610982</v>
      </c>
      <c r="F7" s="25">
        <v>637400</v>
      </c>
      <c r="G7" s="25">
        <v>610590</v>
      </c>
      <c r="H7" s="25">
        <v>560816</v>
      </c>
      <c r="I7" s="25">
        <v>540538</v>
      </c>
      <c r="J7" s="25"/>
      <c r="K7" s="25"/>
      <c r="L7" s="25" t="s">
        <v>390</v>
      </c>
      <c r="M7" s="25">
        <v>17425.669000000002</v>
      </c>
      <c r="N7" s="25">
        <v>-16176.445</v>
      </c>
      <c r="O7" s="25" t="s">
        <v>390</v>
      </c>
      <c r="P7" s="25">
        <v>18139.3933</v>
      </c>
      <c r="Q7" s="25">
        <v>-16618.246999999999</v>
      </c>
      <c r="R7" s="25" t="s">
        <v>390</v>
      </c>
      <c r="S7" s="25">
        <v>15296.949000000001</v>
      </c>
      <c r="T7" s="25">
        <v>-14353.703</v>
      </c>
      <c r="U7" s="25" t="s">
        <v>390</v>
      </c>
      <c r="V7" s="25">
        <v>12792.4175</v>
      </c>
      <c r="W7" s="25">
        <v>-12190.61</v>
      </c>
    </row>
    <row r="8" spans="1:23" x14ac:dyDescent="0.35">
      <c r="A8" s="25" t="s">
        <v>391</v>
      </c>
      <c r="B8" s="25">
        <v>493160</v>
      </c>
      <c r="C8" s="25">
        <v>502748</v>
      </c>
      <c r="D8" s="25">
        <v>560837</v>
      </c>
      <c r="E8" s="25">
        <v>545128</v>
      </c>
      <c r="F8" s="25">
        <v>779245</v>
      </c>
      <c r="G8" s="25">
        <v>725796</v>
      </c>
      <c r="H8" s="25">
        <v>640073</v>
      </c>
      <c r="I8" s="25">
        <v>604945</v>
      </c>
      <c r="J8" s="25"/>
      <c r="K8" s="25"/>
      <c r="L8" s="25" t="s">
        <v>391</v>
      </c>
      <c r="M8" s="25">
        <v>15724.2109</v>
      </c>
      <c r="N8" s="25">
        <v>-15153.734</v>
      </c>
      <c r="O8" s="25" t="s">
        <v>391</v>
      </c>
      <c r="P8" s="25">
        <v>15905.657999999999</v>
      </c>
      <c r="Q8" s="25">
        <v>-14827.069</v>
      </c>
      <c r="R8" s="25" t="s">
        <v>391</v>
      </c>
      <c r="S8" s="25">
        <v>18701.0841</v>
      </c>
      <c r="T8" s="25">
        <v>-17061.955999999998</v>
      </c>
      <c r="U8" s="25" t="s">
        <v>391</v>
      </c>
      <c r="V8" s="25">
        <v>14600.298500000001</v>
      </c>
      <c r="W8" s="25">
        <v>-13643.164000000001</v>
      </c>
    </row>
    <row r="9" spans="1:23" x14ac:dyDescent="0.35">
      <c r="A9" s="25" t="s">
        <v>392</v>
      </c>
      <c r="B9" s="25">
        <v>423868</v>
      </c>
      <c r="C9" s="25">
        <v>460160</v>
      </c>
      <c r="D9" s="25">
        <v>480798</v>
      </c>
      <c r="E9" s="25">
        <v>496484</v>
      </c>
      <c r="F9" s="25">
        <v>603505</v>
      </c>
      <c r="G9" s="25">
        <v>578144</v>
      </c>
      <c r="H9" s="25">
        <v>756991</v>
      </c>
      <c r="I9" s="25">
        <v>702590</v>
      </c>
      <c r="J9" s="25"/>
      <c r="K9" s="25"/>
      <c r="L9" s="25" t="s">
        <v>392</v>
      </c>
      <c r="M9" s="25">
        <v>13514.862999999999</v>
      </c>
      <c r="N9" s="25">
        <v>-13870.054</v>
      </c>
      <c r="O9" s="25" t="s">
        <v>392</v>
      </c>
      <c r="P9" s="25">
        <v>13635.706200000001</v>
      </c>
      <c r="Q9" s="25">
        <v>-13503.989</v>
      </c>
      <c r="R9" s="25" t="s">
        <v>392</v>
      </c>
      <c r="S9" s="25">
        <v>14483.5036</v>
      </c>
      <c r="T9" s="25">
        <v>-13590.964</v>
      </c>
      <c r="U9" s="25" t="s">
        <v>392</v>
      </c>
      <c r="V9" s="25">
        <v>17267.2408</v>
      </c>
      <c r="W9" s="25">
        <v>-15845.325999999999</v>
      </c>
    </row>
    <row r="10" spans="1:23" x14ac:dyDescent="0.35">
      <c r="A10" s="25" t="s">
        <v>393</v>
      </c>
      <c r="B10" s="25">
        <v>293552</v>
      </c>
      <c r="C10" s="25">
        <v>334934</v>
      </c>
      <c r="D10" s="25">
        <v>400968</v>
      </c>
      <c r="E10" s="25">
        <v>446276</v>
      </c>
      <c r="F10" s="25">
        <v>476419</v>
      </c>
      <c r="G10" s="25">
        <v>500942</v>
      </c>
      <c r="H10" s="25">
        <v>575863</v>
      </c>
      <c r="I10" s="25">
        <v>556983</v>
      </c>
      <c r="J10" s="25"/>
      <c r="K10" s="25"/>
      <c r="L10" s="25" t="s">
        <v>393</v>
      </c>
      <c r="M10" s="25">
        <v>9359.7890499999994</v>
      </c>
      <c r="N10" s="25">
        <v>-10095.516</v>
      </c>
      <c r="O10" s="25" t="s">
        <v>393</v>
      </c>
      <c r="P10" s="25">
        <v>11371.681699999999</v>
      </c>
      <c r="Q10" s="25">
        <v>-12138.369000000001</v>
      </c>
      <c r="R10" s="25" t="s">
        <v>393</v>
      </c>
      <c r="S10" s="25">
        <v>11433.5694</v>
      </c>
      <c r="T10" s="25">
        <v>-11776.106</v>
      </c>
      <c r="U10" s="25" t="s">
        <v>393</v>
      </c>
      <c r="V10" s="25">
        <v>13135.645</v>
      </c>
      <c r="W10" s="25">
        <v>-12561.49</v>
      </c>
    </row>
    <row r="11" spans="1:23" x14ac:dyDescent="0.35">
      <c r="A11" s="25" t="s">
        <v>394</v>
      </c>
      <c r="B11" s="25">
        <v>165636</v>
      </c>
      <c r="C11" s="25">
        <v>210845</v>
      </c>
      <c r="D11" s="25">
        <v>256023</v>
      </c>
      <c r="E11" s="25">
        <v>307268</v>
      </c>
      <c r="F11" s="25">
        <v>364055</v>
      </c>
      <c r="G11" s="25">
        <v>421063</v>
      </c>
      <c r="H11" s="25">
        <v>431097</v>
      </c>
      <c r="I11" s="25">
        <v>465704</v>
      </c>
      <c r="J11" s="25"/>
      <c r="K11" s="25"/>
      <c r="L11" s="25" t="s">
        <v>394</v>
      </c>
      <c r="M11" s="25">
        <v>5281.2381400000004</v>
      </c>
      <c r="N11" s="25">
        <v>-6355.2494999999999</v>
      </c>
      <c r="O11" s="25" t="s">
        <v>394</v>
      </c>
      <c r="P11" s="25">
        <v>7260.95867</v>
      </c>
      <c r="Q11" s="25">
        <v>-8357.4567999999999</v>
      </c>
      <c r="R11" s="25" t="s">
        <v>394</v>
      </c>
      <c r="S11" s="25">
        <v>8736.9481599999999</v>
      </c>
      <c r="T11" s="25">
        <v>-9898.3165000000008</v>
      </c>
      <c r="U11" s="25" t="s">
        <v>394</v>
      </c>
      <c r="V11" s="25">
        <v>9833.4797799999997</v>
      </c>
      <c r="W11" s="25">
        <v>-10502.898999999999</v>
      </c>
    </row>
    <row r="12" spans="1:23" x14ac:dyDescent="0.35">
      <c r="A12" s="25" t="s">
        <v>395</v>
      </c>
      <c r="B12" s="25">
        <v>96576</v>
      </c>
      <c r="C12" s="25">
        <v>151677</v>
      </c>
      <c r="D12" s="25">
        <v>121461</v>
      </c>
      <c r="E12" s="25">
        <v>175425</v>
      </c>
      <c r="F12" s="25">
        <v>198466</v>
      </c>
      <c r="G12" s="25">
        <v>263170</v>
      </c>
      <c r="H12" s="25">
        <v>291019</v>
      </c>
      <c r="I12" s="25">
        <v>364954</v>
      </c>
      <c r="J12" s="25"/>
      <c r="K12" s="25"/>
      <c r="L12" s="25" t="s">
        <v>395</v>
      </c>
      <c r="M12" s="25">
        <v>3079.2874400000001</v>
      </c>
      <c r="N12" s="25">
        <v>-4571.8190000000004</v>
      </c>
      <c r="O12" s="25" t="s">
        <v>395</v>
      </c>
      <c r="P12" s="25">
        <v>3444.7034100000001</v>
      </c>
      <c r="Q12" s="25">
        <v>-4771.4270999999999</v>
      </c>
      <c r="R12" s="25" t="s">
        <v>395</v>
      </c>
      <c r="S12" s="25">
        <v>4762.9812899999997</v>
      </c>
      <c r="T12" s="25">
        <v>-6186.58</v>
      </c>
      <c r="U12" s="25" t="s">
        <v>395</v>
      </c>
      <c r="V12" s="25">
        <v>6638.2495099999996</v>
      </c>
      <c r="W12" s="25">
        <v>-8230.7109</v>
      </c>
    </row>
    <row r="13" spans="1:23" x14ac:dyDescent="0.35">
      <c r="A13" s="25" t="s">
        <v>396</v>
      </c>
      <c r="B13" s="25">
        <v>31006</v>
      </c>
      <c r="C13" s="25">
        <v>69005</v>
      </c>
      <c r="D13" s="25">
        <v>55824</v>
      </c>
      <c r="E13" s="25">
        <v>117013</v>
      </c>
      <c r="F13" s="25">
        <v>79411</v>
      </c>
      <c r="G13" s="25">
        <v>155574</v>
      </c>
      <c r="H13" s="25">
        <v>132405</v>
      </c>
      <c r="I13" s="25">
        <v>234126</v>
      </c>
      <c r="J13" s="25"/>
      <c r="K13" s="25"/>
      <c r="L13" s="25" t="s">
        <v>396</v>
      </c>
      <c r="M13" s="25">
        <v>988.61400800000001</v>
      </c>
      <c r="N13" s="25">
        <v>-2079.9355</v>
      </c>
      <c r="O13" s="25" t="s">
        <v>396</v>
      </c>
      <c r="P13" s="25">
        <v>1583.20056</v>
      </c>
      <c r="Q13" s="25">
        <v>-3182.6649000000002</v>
      </c>
      <c r="R13" s="25" t="s">
        <v>396</v>
      </c>
      <c r="S13" s="25">
        <v>1905.78289</v>
      </c>
      <c r="T13" s="25">
        <v>-3657.2215999999999</v>
      </c>
      <c r="U13" s="25" t="s">
        <v>396</v>
      </c>
      <c r="V13" s="25">
        <v>3020.20633</v>
      </c>
      <c r="W13" s="25">
        <v>-5280.1815999999999</v>
      </c>
    </row>
    <row r="14" spans="1:23" x14ac:dyDescent="0.35">
      <c r="A14" s="25"/>
      <c r="B14" s="25">
        <v>3136310</v>
      </c>
      <c r="C14" s="25">
        <v>3317651</v>
      </c>
      <c r="D14" s="25">
        <v>3526022</v>
      </c>
      <c r="E14" s="25">
        <v>3676573</v>
      </c>
      <c r="F14" s="25">
        <v>4166844</v>
      </c>
      <c r="G14" s="25">
        <v>4253885</v>
      </c>
      <c r="H14" s="25">
        <v>4383972</v>
      </c>
      <c r="I14" s="25">
        <v>4434052</v>
      </c>
      <c r="J14" s="25"/>
      <c r="K14" s="25"/>
      <c r="L14" s="25"/>
      <c r="M14" s="25"/>
      <c r="N14" s="25"/>
      <c r="O14" s="25"/>
      <c r="P14" s="25"/>
      <c r="Q14" s="25"/>
      <c r="R14" s="25"/>
      <c r="S14" s="25"/>
      <c r="T14" s="25"/>
      <c r="U14" s="25"/>
      <c r="V14" s="25"/>
      <c r="W14" s="25"/>
    </row>
    <row r="15" spans="1:23" x14ac:dyDescent="0.35">
      <c r="A15" s="25"/>
      <c r="B15" s="25"/>
      <c r="C15" s="25"/>
      <c r="D15" s="25"/>
      <c r="E15" s="25"/>
      <c r="F15" s="25"/>
      <c r="G15" s="25"/>
      <c r="H15" s="25"/>
      <c r="I15" s="25"/>
      <c r="J15" s="25"/>
      <c r="K15" s="25"/>
      <c r="L15" s="25"/>
      <c r="M15" s="25"/>
      <c r="N15" s="25"/>
      <c r="O15" s="25"/>
      <c r="P15" s="25"/>
      <c r="Q15" s="25"/>
      <c r="R15" s="25"/>
      <c r="S15" s="25"/>
      <c r="T15" s="25"/>
      <c r="U15" s="25"/>
      <c r="V15" s="25"/>
      <c r="W15" s="25"/>
    </row>
    <row r="17" spans="1:6" x14ac:dyDescent="0.35">
      <c r="A17" s="1"/>
      <c r="B17" s="1" t="s">
        <v>405</v>
      </c>
      <c r="C17" t="s">
        <v>399</v>
      </c>
      <c r="D17" t="s">
        <v>400</v>
      </c>
      <c r="E17" t="s">
        <v>401</v>
      </c>
      <c r="F17" t="s">
        <v>402</v>
      </c>
    </row>
    <row r="18" spans="1:6" x14ac:dyDescent="0.35">
      <c r="A18" s="4" t="s">
        <v>37</v>
      </c>
      <c r="B18" s="24">
        <v>8420729</v>
      </c>
      <c r="C18" s="24">
        <v>1481739</v>
      </c>
      <c r="D18" s="24">
        <v>234985</v>
      </c>
      <c r="E18" s="2">
        <f t="shared" ref="E18:E49" si="0">C18/B18</f>
        <v>0.1759632687383717</v>
      </c>
      <c r="F18" s="2">
        <f t="shared" ref="F18:F49" si="1">D18/C18</f>
        <v>0.15858730856108938</v>
      </c>
    </row>
    <row r="19" spans="1:6" x14ac:dyDescent="0.35">
      <c r="A19" s="3" t="s">
        <v>304</v>
      </c>
      <c r="B19">
        <v>7856</v>
      </c>
      <c r="C19">
        <v>1483</v>
      </c>
      <c r="D19">
        <v>266</v>
      </c>
      <c r="E19" s="2">
        <f t="shared" si="0"/>
        <v>0.18877291242362526</v>
      </c>
      <c r="F19" s="2">
        <f t="shared" si="1"/>
        <v>0.17936614969656103</v>
      </c>
    </row>
    <row r="20" spans="1:6" x14ac:dyDescent="0.35">
      <c r="A20" s="3" t="s">
        <v>302</v>
      </c>
      <c r="B20">
        <v>117982</v>
      </c>
      <c r="C20">
        <v>17436</v>
      </c>
      <c r="D20">
        <v>2469</v>
      </c>
      <c r="E20" s="2">
        <f t="shared" si="0"/>
        <v>0.14778525537793902</v>
      </c>
      <c r="F20" s="2">
        <f t="shared" si="1"/>
        <v>0.14160357880247762</v>
      </c>
    </row>
    <row r="21" spans="1:6" x14ac:dyDescent="0.35">
      <c r="A21" s="3" t="s">
        <v>356</v>
      </c>
      <c r="B21">
        <v>30283</v>
      </c>
      <c r="C21">
        <v>5014</v>
      </c>
      <c r="D21">
        <v>688</v>
      </c>
      <c r="E21" s="2">
        <f t="shared" si="0"/>
        <v>0.16557144272364033</v>
      </c>
      <c r="F21" s="2">
        <f t="shared" si="1"/>
        <v>0.13721579577183884</v>
      </c>
    </row>
    <row r="22" spans="1:6" x14ac:dyDescent="0.35">
      <c r="A22" s="3" t="s">
        <v>265</v>
      </c>
      <c r="B22">
        <v>90182</v>
      </c>
      <c r="C22">
        <v>16460</v>
      </c>
      <c r="D22">
        <v>2766</v>
      </c>
      <c r="E22" s="2">
        <f t="shared" si="0"/>
        <v>0.18251979330686832</v>
      </c>
      <c r="F22" s="2">
        <f t="shared" si="1"/>
        <v>0.16804374240583231</v>
      </c>
    </row>
    <row r="23" spans="1:6" x14ac:dyDescent="0.35">
      <c r="A23" s="3" t="s">
        <v>266</v>
      </c>
      <c r="B23">
        <v>139632</v>
      </c>
      <c r="C23">
        <v>27484</v>
      </c>
      <c r="D23">
        <v>3911</v>
      </c>
      <c r="E23" s="2">
        <f t="shared" si="0"/>
        <v>0.19683167182307781</v>
      </c>
      <c r="F23" s="2">
        <f t="shared" si="1"/>
        <v>0.14230097511279291</v>
      </c>
    </row>
    <row r="24" spans="1:6" x14ac:dyDescent="0.35">
      <c r="A24" s="3" t="s">
        <v>298</v>
      </c>
      <c r="B24">
        <v>197370</v>
      </c>
      <c r="C24">
        <v>21081</v>
      </c>
      <c r="D24">
        <v>2234</v>
      </c>
      <c r="E24" s="2">
        <f t="shared" si="0"/>
        <v>0.10680954552363581</v>
      </c>
      <c r="F24" s="2">
        <f t="shared" si="1"/>
        <v>0.10597220245718894</v>
      </c>
    </row>
    <row r="25" spans="1:6" x14ac:dyDescent="0.35">
      <c r="A25" s="3" t="s">
        <v>267</v>
      </c>
      <c r="B25">
        <v>136674</v>
      </c>
      <c r="C25">
        <v>29139</v>
      </c>
      <c r="D25">
        <v>5753</v>
      </c>
      <c r="E25" s="2">
        <f t="shared" si="0"/>
        <v>0.21320075508143466</v>
      </c>
      <c r="F25" s="2">
        <f t="shared" si="1"/>
        <v>0.19743299358248395</v>
      </c>
    </row>
    <row r="26" spans="1:6" x14ac:dyDescent="0.35">
      <c r="A26" s="3" t="s">
        <v>305</v>
      </c>
      <c r="B26">
        <v>38367</v>
      </c>
      <c r="C26">
        <v>7480</v>
      </c>
      <c r="D26">
        <v>1088</v>
      </c>
      <c r="E26" s="2">
        <f t="shared" si="0"/>
        <v>0.19495920973753486</v>
      </c>
      <c r="F26" s="2">
        <f t="shared" si="1"/>
        <v>0.14545454545454545</v>
      </c>
    </row>
    <row r="27" spans="1:6" x14ac:dyDescent="0.35">
      <c r="A27" s="3" t="s">
        <v>268</v>
      </c>
      <c r="B27">
        <v>169855</v>
      </c>
      <c r="C27">
        <v>34087</v>
      </c>
      <c r="D27">
        <v>5092</v>
      </c>
      <c r="E27" s="2">
        <f t="shared" si="0"/>
        <v>0.20068293544493834</v>
      </c>
      <c r="F27" s="2">
        <f t="shared" si="1"/>
        <v>0.14938246252236922</v>
      </c>
    </row>
    <row r="28" spans="1:6" x14ac:dyDescent="0.35">
      <c r="A28" s="3" t="s">
        <v>308</v>
      </c>
      <c r="B28">
        <v>42233</v>
      </c>
      <c r="C28">
        <v>7165</v>
      </c>
      <c r="D28">
        <v>1058</v>
      </c>
      <c r="E28" s="2">
        <f t="shared" si="0"/>
        <v>0.16965406198943953</v>
      </c>
      <c r="F28" s="2">
        <f t="shared" si="1"/>
        <v>0.14766224703419401</v>
      </c>
    </row>
    <row r="29" spans="1:6" x14ac:dyDescent="0.35">
      <c r="A29" s="3" t="s">
        <v>269</v>
      </c>
      <c r="B29">
        <v>221901</v>
      </c>
      <c r="C29">
        <v>40886</v>
      </c>
      <c r="D29">
        <v>7726</v>
      </c>
      <c r="E29" s="2">
        <f t="shared" si="0"/>
        <v>0.18425333820036863</v>
      </c>
      <c r="F29" s="2">
        <f t="shared" si="1"/>
        <v>0.18896443770483784</v>
      </c>
    </row>
    <row r="30" spans="1:6" x14ac:dyDescent="0.35">
      <c r="A30" s="3" t="s">
        <v>270</v>
      </c>
      <c r="B30">
        <v>118327</v>
      </c>
      <c r="C30">
        <v>17732</v>
      </c>
      <c r="D30">
        <v>2266</v>
      </c>
      <c r="E30" s="2">
        <f t="shared" si="0"/>
        <v>0.14985590778097982</v>
      </c>
      <c r="F30" s="2">
        <f t="shared" si="1"/>
        <v>0.12779156327543426</v>
      </c>
    </row>
    <row r="31" spans="1:6" x14ac:dyDescent="0.35">
      <c r="A31" s="3" t="s">
        <v>271</v>
      </c>
      <c r="B31">
        <v>153624</v>
      </c>
      <c r="C31">
        <v>26233</v>
      </c>
      <c r="D31">
        <v>4945</v>
      </c>
      <c r="E31" s="2">
        <f t="shared" si="0"/>
        <v>0.17076107899807322</v>
      </c>
      <c r="F31" s="2">
        <f t="shared" si="1"/>
        <v>0.18850303053406015</v>
      </c>
    </row>
    <row r="32" spans="1:6" x14ac:dyDescent="0.35">
      <c r="A32" s="3" t="s">
        <v>357</v>
      </c>
      <c r="B32">
        <v>42393</v>
      </c>
      <c r="C32">
        <v>7230</v>
      </c>
      <c r="D32">
        <v>1033</v>
      </c>
      <c r="E32" s="2">
        <f t="shared" si="0"/>
        <v>0.17054702427287524</v>
      </c>
      <c r="F32" s="2">
        <f t="shared" si="1"/>
        <v>0.14287690179806362</v>
      </c>
    </row>
    <row r="33" spans="1:6" x14ac:dyDescent="0.35">
      <c r="A33" s="3" t="s">
        <v>272</v>
      </c>
      <c r="B33">
        <v>101401</v>
      </c>
      <c r="C33">
        <v>22530</v>
      </c>
      <c r="D33">
        <v>4488</v>
      </c>
      <c r="E33" s="2">
        <f t="shared" si="0"/>
        <v>0.22218715791757479</v>
      </c>
      <c r="F33" s="2">
        <f t="shared" si="1"/>
        <v>0.19920106524633821</v>
      </c>
    </row>
    <row r="34" spans="1:6" x14ac:dyDescent="0.35">
      <c r="A34" s="3" t="s">
        <v>273</v>
      </c>
      <c r="B34">
        <v>407297</v>
      </c>
      <c r="C34">
        <v>86582</v>
      </c>
      <c r="D34">
        <v>11251</v>
      </c>
      <c r="E34" s="2">
        <f t="shared" si="0"/>
        <v>0.21257706292950845</v>
      </c>
      <c r="F34" s="2">
        <f t="shared" si="1"/>
        <v>0.12994617818946202</v>
      </c>
    </row>
    <row r="35" spans="1:6" x14ac:dyDescent="0.35">
      <c r="A35" s="3" t="s">
        <v>274</v>
      </c>
      <c r="B35">
        <v>119321</v>
      </c>
      <c r="C35">
        <v>24648</v>
      </c>
      <c r="D35">
        <v>3948</v>
      </c>
      <c r="E35" s="2">
        <f t="shared" si="0"/>
        <v>0.20656883532655609</v>
      </c>
      <c r="F35" s="2">
        <f t="shared" si="1"/>
        <v>0.16017526777020447</v>
      </c>
    </row>
    <row r="36" spans="1:6" x14ac:dyDescent="0.35">
      <c r="A36" s="3" t="s">
        <v>275</v>
      </c>
      <c r="B36">
        <v>188980</v>
      </c>
      <c r="C36">
        <v>30994</v>
      </c>
      <c r="D36">
        <v>2847</v>
      </c>
      <c r="E36" s="2">
        <f t="shared" si="0"/>
        <v>0.16400677320351359</v>
      </c>
      <c r="F36" s="2">
        <f t="shared" si="1"/>
        <v>9.1856488352584365E-2</v>
      </c>
    </row>
    <row r="37" spans="1:6" x14ac:dyDescent="0.35">
      <c r="A37" s="3" t="s">
        <v>276</v>
      </c>
      <c r="B37">
        <v>99212</v>
      </c>
      <c r="C37">
        <v>22793</v>
      </c>
      <c r="D37">
        <v>4437</v>
      </c>
      <c r="E37" s="2">
        <f t="shared" si="0"/>
        <v>0.22974035398943676</v>
      </c>
      <c r="F37" s="2">
        <f t="shared" si="1"/>
        <v>0.1946650287368929</v>
      </c>
    </row>
    <row r="38" spans="1:6" x14ac:dyDescent="0.35">
      <c r="A38" s="3" t="s">
        <v>299</v>
      </c>
      <c r="B38">
        <v>143032</v>
      </c>
      <c r="C38">
        <v>14909</v>
      </c>
      <c r="D38">
        <v>1801</v>
      </c>
      <c r="E38" s="2">
        <f t="shared" si="0"/>
        <v>0.10423541585099838</v>
      </c>
      <c r="F38" s="2">
        <f t="shared" si="1"/>
        <v>0.12079951707022604</v>
      </c>
    </row>
    <row r="39" spans="1:6" x14ac:dyDescent="0.35">
      <c r="A39" s="3" t="s">
        <v>277</v>
      </c>
      <c r="B39">
        <v>343632</v>
      </c>
      <c r="C39">
        <v>81643</v>
      </c>
      <c r="D39">
        <v>17701</v>
      </c>
      <c r="E39" s="2">
        <f t="shared" si="0"/>
        <v>0.23758846673185269</v>
      </c>
      <c r="F39" s="2">
        <f t="shared" si="1"/>
        <v>0.21680976936173341</v>
      </c>
    </row>
    <row r="40" spans="1:6" x14ac:dyDescent="0.35">
      <c r="A40" s="3" t="s">
        <v>278</v>
      </c>
      <c r="B40">
        <v>131053</v>
      </c>
      <c r="C40">
        <v>18452</v>
      </c>
      <c r="D40">
        <v>2452</v>
      </c>
      <c r="E40" s="2">
        <f t="shared" si="0"/>
        <v>0.14079799775663282</v>
      </c>
      <c r="F40" s="2">
        <f t="shared" si="1"/>
        <v>0.13288532408411013</v>
      </c>
    </row>
    <row r="41" spans="1:6" x14ac:dyDescent="0.35">
      <c r="A41" s="3" t="s">
        <v>279</v>
      </c>
      <c r="B41">
        <v>100694</v>
      </c>
      <c r="C41">
        <v>19858</v>
      </c>
      <c r="D41">
        <v>3742</v>
      </c>
      <c r="E41" s="2">
        <f t="shared" si="0"/>
        <v>0.1972113532087314</v>
      </c>
      <c r="F41" s="2">
        <f t="shared" si="1"/>
        <v>0.1884379091550005</v>
      </c>
    </row>
    <row r="42" spans="1:6" x14ac:dyDescent="0.35">
      <c r="A42" s="3" t="s">
        <v>280</v>
      </c>
      <c r="B42">
        <v>102078</v>
      </c>
      <c r="C42">
        <v>22624</v>
      </c>
      <c r="D42">
        <v>3516</v>
      </c>
      <c r="E42" s="2">
        <f t="shared" si="0"/>
        <v>0.2216344364113717</v>
      </c>
      <c r="F42" s="2">
        <f t="shared" si="1"/>
        <v>0.15541018387553041</v>
      </c>
    </row>
    <row r="43" spans="1:6" x14ac:dyDescent="0.35">
      <c r="A43" s="3" t="s">
        <v>281</v>
      </c>
      <c r="B43">
        <v>138361</v>
      </c>
      <c r="C43">
        <v>31113</v>
      </c>
      <c r="D43">
        <v>5826</v>
      </c>
      <c r="E43" s="2">
        <f t="shared" si="0"/>
        <v>0.22486827935617695</v>
      </c>
      <c r="F43" s="2">
        <f t="shared" si="1"/>
        <v>0.18725291678719505</v>
      </c>
    </row>
    <row r="44" spans="1:6" x14ac:dyDescent="0.35">
      <c r="A44" s="3" t="s">
        <v>282</v>
      </c>
      <c r="B44">
        <v>586812</v>
      </c>
      <c r="C44">
        <v>98798</v>
      </c>
      <c r="D44">
        <v>11831</v>
      </c>
      <c r="E44" s="2">
        <f t="shared" si="0"/>
        <v>0.16836397347020851</v>
      </c>
      <c r="F44" s="2">
        <f t="shared" si="1"/>
        <v>0.1197493876394259</v>
      </c>
    </row>
    <row r="45" spans="1:6" x14ac:dyDescent="0.35">
      <c r="A45" s="3" t="s">
        <v>306</v>
      </c>
      <c r="B45">
        <v>15669</v>
      </c>
      <c r="C45">
        <v>2998</v>
      </c>
      <c r="D45">
        <v>463</v>
      </c>
      <c r="E45" s="2">
        <f t="shared" si="0"/>
        <v>0.19133320569276915</v>
      </c>
      <c r="F45" s="2">
        <f t="shared" si="1"/>
        <v>0.15443629086057373</v>
      </c>
    </row>
    <row r="46" spans="1:6" x14ac:dyDescent="0.35">
      <c r="A46" s="3" t="s">
        <v>23</v>
      </c>
      <c r="B46">
        <v>148899</v>
      </c>
      <c r="C46">
        <v>27976</v>
      </c>
      <c r="D46">
        <v>4265</v>
      </c>
      <c r="E46" s="2">
        <f t="shared" si="0"/>
        <v>0.18788574805740804</v>
      </c>
      <c r="F46" s="2">
        <f t="shared" si="1"/>
        <v>0.15245210180154417</v>
      </c>
    </row>
    <row r="47" spans="1:6" x14ac:dyDescent="0.35">
      <c r="A47" s="3" t="s">
        <v>283</v>
      </c>
      <c r="B47">
        <v>266906</v>
      </c>
      <c r="C47">
        <v>57924</v>
      </c>
      <c r="D47">
        <v>13497</v>
      </c>
      <c r="E47" s="2">
        <f t="shared" si="0"/>
        <v>0.21702022434864709</v>
      </c>
      <c r="F47" s="2">
        <f t="shared" si="1"/>
        <v>0.23301222291278226</v>
      </c>
    </row>
    <row r="48" spans="1:6" x14ac:dyDescent="0.35">
      <c r="A48" s="3" t="s">
        <v>309</v>
      </c>
      <c r="B48">
        <v>81743</v>
      </c>
      <c r="C48">
        <v>12276</v>
      </c>
      <c r="D48">
        <v>1607</v>
      </c>
      <c r="E48" s="2">
        <f t="shared" si="0"/>
        <v>0.15017799689270028</v>
      </c>
      <c r="F48" s="2">
        <f t="shared" si="1"/>
        <v>0.13090583251873575</v>
      </c>
    </row>
    <row r="49" spans="1:6" x14ac:dyDescent="0.35">
      <c r="A49" s="3" t="s">
        <v>303</v>
      </c>
      <c r="B49">
        <v>88317</v>
      </c>
      <c r="C49">
        <v>14580</v>
      </c>
      <c r="D49">
        <v>1923</v>
      </c>
      <c r="E49" s="2">
        <f t="shared" si="0"/>
        <v>0.16508712931825129</v>
      </c>
      <c r="F49" s="2">
        <f t="shared" si="1"/>
        <v>0.13189300411522634</v>
      </c>
    </row>
    <row r="50" spans="1:6" x14ac:dyDescent="0.35">
      <c r="A50" s="3" t="s">
        <v>284</v>
      </c>
      <c r="B50">
        <v>104462</v>
      </c>
      <c r="C50">
        <v>24150</v>
      </c>
      <c r="D50">
        <v>4935</v>
      </c>
      <c r="E50" s="2">
        <f t="shared" ref="E50:E70" si="2">C50/B50</f>
        <v>0.23118454557638185</v>
      </c>
      <c r="F50" s="2">
        <f t="shared" ref="F50:F70" si="3">D50/C50</f>
        <v>0.20434782608695654</v>
      </c>
    </row>
    <row r="51" spans="1:6" x14ac:dyDescent="0.35">
      <c r="A51" s="3" t="s">
        <v>310</v>
      </c>
      <c r="B51">
        <v>106840</v>
      </c>
      <c r="C51">
        <v>17667</v>
      </c>
      <c r="D51">
        <v>2459</v>
      </c>
      <c r="E51" s="2">
        <f t="shared" si="2"/>
        <v>0.16535941594908274</v>
      </c>
      <c r="F51" s="2">
        <f t="shared" si="3"/>
        <v>0.13918605309333787</v>
      </c>
    </row>
    <row r="52" spans="1:6" x14ac:dyDescent="0.35">
      <c r="A52" s="3" t="s">
        <v>285</v>
      </c>
      <c r="B52">
        <v>272913</v>
      </c>
      <c r="C52">
        <v>46812</v>
      </c>
      <c r="D52">
        <v>6047</v>
      </c>
      <c r="E52" s="2">
        <f t="shared" si="2"/>
        <v>0.17152718998362115</v>
      </c>
      <c r="F52" s="2">
        <f t="shared" si="3"/>
        <v>0.12917627958643083</v>
      </c>
    </row>
    <row r="53" spans="1:6" x14ac:dyDescent="0.35">
      <c r="A53" s="3" t="s">
        <v>297</v>
      </c>
      <c r="B53">
        <v>33021</v>
      </c>
      <c r="C53">
        <v>5749</v>
      </c>
      <c r="D53">
        <v>785</v>
      </c>
      <c r="E53" s="2">
        <f t="shared" si="2"/>
        <v>0.1741013294570122</v>
      </c>
      <c r="F53" s="2">
        <f t="shared" si="3"/>
        <v>0.13654548617150808</v>
      </c>
    </row>
    <row r="54" spans="1:6" x14ac:dyDescent="0.35">
      <c r="A54" s="3" t="s">
        <v>286</v>
      </c>
      <c r="B54">
        <v>164009</v>
      </c>
      <c r="C54">
        <v>36474</v>
      </c>
      <c r="D54">
        <v>9231</v>
      </c>
      <c r="E54" s="2">
        <f t="shared" si="2"/>
        <v>0.22239023468224306</v>
      </c>
      <c r="F54" s="2">
        <f t="shared" si="3"/>
        <v>0.25308438887974993</v>
      </c>
    </row>
    <row r="55" spans="1:6" x14ac:dyDescent="0.35">
      <c r="A55" s="3" t="s">
        <v>287</v>
      </c>
      <c r="B55">
        <v>261596</v>
      </c>
      <c r="C55">
        <v>39557</v>
      </c>
      <c r="D55">
        <v>4784</v>
      </c>
      <c r="E55" s="2">
        <f t="shared" si="2"/>
        <v>0.15121408584229118</v>
      </c>
      <c r="F55" s="2">
        <f t="shared" si="3"/>
        <v>0.12093940389817226</v>
      </c>
    </row>
    <row r="56" spans="1:6" x14ac:dyDescent="0.35">
      <c r="A56" s="3" t="s">
        <v>296</v>
      </c>
      <c r="B56">
        <v>667904</v>
      </c>
      <c r="C56">
        <v>95186</v>
      </c>
      <c r="D56">
        <v>11035</v>
      </c>
      <c r="E56" s="2">
        <f t="shared" si="2"/>
        <v>0.14251449310080491</v>
      </c>
      <c r="F56" s="2">
        <f t="shared" si="3"/>
        <v>0.11593091421007291</v>
      </c>
    </row>
    <row r="57" spans="1:6" x14ac:dyDescent="0.35">
      <c r="A57" s="3" t="s">
        <v>288</v>
      </c>
      <c r="B57">
        <v>275744</v>
      </c>
      <c r="C57">
        <v>29019</v>
      </c>
      <c r="D57">
        <v>2795</v>
      </c>
      <c r="E57" s="2">
        <f t="shared" si="2"/>
        <v>0.10523891725658582</v>
      </c>
      <c r="F57" s="2">
        <f t="shared" si="3"/>
        <v>9.6316206623246844E-2</v>
      </c>
    </row>
    <row r="58" spans="1:6" x14ac:dyDescent="0.35">
      <c r="A58" s="3" t="s">
        <v>289</v>
      </c>
      <c r="B58">
        <v>141823</v>
      </c>
      <c r="C58">
        <v>28808</v>
      </c>
      <c r="D58">
        <v>5339</v>
      </c>
      <c r="E58" s="2">
        <f t="shared" si="2"/>
        <v>0.20312643224300714</v>
      </c>
      <c r="F58" s="2">
        <f t="shared" si="3"/>
        <v>0.18533046376006665</v>
      </c>
    </row>
    <row r="59" spans="1:6" x14ac:dyDescent="0.35">
      <c r="A59" s="3" t="s">
        <v>290</v>
      </c>
      <c r="B59">
        <v>196856</v>
      </c>
      <c r="C59">
        <v>39419</v>
      </c>
      <c r="D59">
        <v>6396</v>
      </c>
      <c r="E59" s="2">
        <f t="shared" si="2"/>
        <v>0.20024281708456942</v>
      </c>
      <c r="F59" s="2">
        <f t="shared" si="3"/>
        <v>0.16225677972551308</v>
      </c>
    </row>
    <row r="60" spans="1:6" x14ac:dyDescent="0.35">
      <c r="A60" s="3" t="s">
        <v>291</v>
      </c>
      <c r="B60">
        <v>163102</v>
      </c>
      <c r="C60">
        <v>27707</v>
      </c>
      <c r="D60">
        <v>3481</v>
      </c>
      <c r="E60" s="2">
        <f t="shared" si="2"/>
        <v>0.16987529276158478</v>
      </c>
      <c r="F60" s="2">
        <f t="shared" si="3"/>
        <v>0.12563612083588985</v>
      </c>
    </row>
    <row r="61" spans="1:6" x14ac:dyDescent="0.35">
      <c r="A61" s="3" t="s">
        <v>301</v>
      </c>
      <c r="B61">
        <v>348640</v>
      </c>
      <c r="C61">
        <v>52657</v>
      </c>
      <c r="D61">
        <v>6813</v>
      </c>
      <c r="E61" s="2">
        <f t="shared" si="2"/>
        <v>0.15103545204222121</v>
      </c>
      <c r="F61" s="2">
        <f t="shared" si="3"/>
        <v>0.12938450728298231</v>
      </c>
    </row>
    <row r="62" spans="1:6" x14ac:dyDescent="0.35">
      <c r="A62" s="3" t="s">
        <v>292</v>
      </c>
      <c r="B62">
        <v>103118</v>
      </c>
      <c r="C62">
        <v>23730</v>
      </c>
      <c r="D62">
        <v>4423</v>
      </c>
      <c r="E62" s="2">
        <f t="shared" si="2"/>
        <v>0.23012471149556818</v>
      </c>
      <c r="F62" s="2">
        <f t="shared" si="3"/>
        <v>0.18638853771597133</v>
      </c>
    </row>
    <row r="63" spans="1:6" x14ac:dyDescent="0.35">
      <c r="A63" s="3" t="s">
        <v>355</v>
      </c>
      <c r="B63">
        <v>19519</v>
      </c>
      <c r="C63">
        <v>3901</v>
      </c>
      <c r="D63">
        <v>599</v>
      </c>
      <c r="E63" s="2">
        <f t="shared" si="2"/>
        <v>0.19985655002817768</v>
      </c>
      <c r="F63" s="2">
        <f t="shared" si="3"/>
        <v>0.1535503716995642</v>
      </c>
    </row>
    <row r="64" spans="1:6" x14ac:dyDescent="0.35">
      <c r="A64" s="3" t="s">
        <v>293</v>
      </c>
      <c r="B64">
        <v>145424</v>
      </c>
      <c r="C64">
        <v>28430</v>
      </c>
      <c r="D64">
        <v>5916</v>
      </c>
      <c r="E64" s="2">
        <f t="shared" si="2"/>
        <v>0.19549730443393112</v>
      </c>
      <c r="F64" s="2">
        <f t="shared" si="3"/>
        <v>0.2080900457263454</v>
      </c>
    </row>
    <row r="65" spans="1:6" x14ac:dyDescent="0.35">
      <c r="A65" s="3" t="s">
        <v>307</v>
      </c>
      <c r="B65">
        <v>12544</v>
      </c>
      <c r="C65">
        <v>2781</v>
      </c>
      <c r="D65">
        <v>445</v>
      </c>
      <c r="E65" s="2">
        <f t="shared" si="2"/>
        <v>0.22169961734693877</v>
      </c>
      <c r="F65" s="2">
        <f t="shared" si="3"/>
        <v>0.1600143833153542</v>
      </c>
    </row>
    <row r="66" spans="1:6" x14ac:dyDescent="0.35">
      <c r="A66" s="3" t="s">
        <v>294</v>
      </c>
      <c r="B66">
        <v>83695</v>
      </c>
      <c r="C66">
        <v>18683</v>
      </c>
      <c r="D66">
        <v>2928</v>
      </c>
      <c r="E66" s="2">
        <f t="shared" si="2"/>
        <v>0.2232271939781349</v>
      </c>
      <c r="F66" s="2">
        <f t="shared" si="3"/>
        <v>0.1567200128459027</v>
      </c>
    </row>
    <row r="67" spans="1:6" x14ac:dyDescent="0.35">
      <c r="A67" s="3" t="s">
        <v>22</v>
      </c>
      <c r="B67">
        <v>544388</v>
      </c>
      <c r="C67">
        <v>68210</v>
      </c>
      <c r="D67">
        <v>11951</v>
      </c>
      <c r="E67" s="2">
        <f t="shared" si="2"/>
        <v>0.1252966634091861</v>
      </c>
      <c r="F67" s="2">
        <f t="shared" si="3"/>
        <v>0.17520891364902508</v>
      </c>
    </row>
    <row r="68" spans="1:6" x14ac:dyDescent="0.35">
      <c r="A68" s="3" t="s">
        <v>24</v>
      </c>
      <c r="B68">
        <v>85514</v>
      </c>
      <c r="C68">
        <v>14052</v>
      </c>
      <c r="D68">
        <v>1973</v>
      </c>
      <c r="E68" s="2">
        <f t="shared" si="2"/>
        <v>0.16432397034403723</v>
      </c>
      <c r="F68" s="2">
        <f t="shared" si="3"/>
        <v>0.14040705949331056</v>
      </c>
    </row>
    <row r="69" spans="1:6" x14ac:dyDescent="0.35">
      <c r="A69" s="3" t="s">
        <v>300</v>
      </c>
      <c r="B69">
        <v>22482</v>
      </c>
      <c r="C69">
        <v>3852</v>
      </c>
      <c r="D69">
        <v>531</v>
      </c>
      <c r="E69" s="2">
        <f t="shared" si="2"/>
        <v>0.17133706965572457</v>
      </c>
      <c r="F69" s="2">
        <f t="shared" si="3"/>
        <v>0.13785046728971961</v>
      </c>
    </row>
    <row r="70" spans="1:6" x14ac:dyDescent="0.35">
      <c r="A70" s="3" t="s">
        <v>295</v>
      </c>
      <c r="B70">
        <v>97049</v>
      </c>
      <c r="C70">
        <v>25287</v>
      </c>
      <c r="D70">
        <v>5229</v>
      </c>
      <c r="E70" s="2">
        <f t="shared" si="2"/>
        <v>0.26055909901183938</v>
      </c>
      <c r="F70" s="2">
        <f t="shared" si="3"/>
        <v>0.2067860956222565</v>
      </c>
    </row>
  </sheetData>
  <mergeCells count="8">
    <mergeCell ref="S3:T3"/>
    <mergeCell ref="V3:W3"/>
    <mergeCell ref="B3:C3"/>
    <mergeCell ref="D3:E3"/>
    <mergeCell ref="F3:G3"/>
    <mergeCell ref="H3:I3"/>
    <mergeCell ref="M3:N3"/>
    <mergeCell ref="P3:Q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06F00-70DF-6A4D-AED7-421DA4DCB342}">
  <dimension ref="A1:W49"/>
  <sheetViews>
    <sheetView topLeftCell="P1" workbookViewId="0">
      <selection activeCell="S25" sqref="S25:AB25"/>
    </sheetView>
  </sheetViews>
  <sheetFormatPr baseColWidth="10" defaultRowHeight="14.5" x14ac:dyDescent="0.35"/>
  <sheetData>
    <row r="1" spans="1:23" s="27" customFormat="1" x14ac:dyDescent="0.35">
      <c r="A1" s="27" t="s">
        <v>30</v>
      </c>
    </row>
    <row r="3" spans="1:23" x14ac:dyDescent="0.35">
      <c r="A3" s="25"/>
      <c r="B3" s="36">
        <v>2004</v>
      </c>
      <c r="C3" s="36"/>
      <c r="D3" s="36">
        <v>2014</v>
      </c>
      <c r="E3" s="36"/>
      <c r="F3" s="36">
        <v>2024</v>
      </c>
      <c r="G3" s="36"/>
      <c r="H3" s="36">
        <v>2034</v>
      </c>
      <c r="I3" s="36"/>
      <c r="L3" s="25"/>
      <c r="M3" s="36">
        <v>2004</v>
      </c>
      <c r="N3" s="36"/>
      <c r="O3" s="26"/>
      <c r="P3" s="36">
        <v>2014</v>
      </c>
      <c r="Q3" s="36"/>
      <c r="R3" s="26"/>
      <c r="S3" s="36">
        <v>2024</v>
      </c>
      <c r="T3" s="36"/>
      <c r="U3" s="26"/>
      <c r="V3" s="36">
        <v>2034</v>
      </c>
      <c r="W3" s="36"/>
    </row>
    <row r="4" spans="1:23" x14ac:dyDescent="0.35">
      <c r="A4" s="25"/>
      <c r="B4" s="25" t="s">
        <v>386</v>
      </c>
      <c r="C4" s="25" t="s">
        <v>387</v>
      </c>
      <c r="D4" s="25" t="s">
        <v>386</v>
      </c>
      <c r="E4" s="25" t="s">
        <v>387</v>
      </c>
      <c r="F4" s="25" t="s">
        <v>386</v>
      </c>
      <c r="G4" s="25" t="s">
        <v>387</v>
      </c>
      <c r="H4" s="25" t="s">
        <v>386</v>
      </c>
      <c r="I4" s="25" t="s">
        <v>387</v>
      </c>
      <c r="L4" s="25"/>
      <c r="M4" s="25" t="s">
        <v>386</v>
      </c>
      <c r="N4" s="25" t="s">
        <v>387</v>
      </c>
      <c r="O4" s="25"/>
      <c r="P4" s="25" t="s">
        <v>386</v>
      </c>
      <c r="Q4" s="25" t="s">
        <v>387</v>
      </c>
      <c r="R4" s="25"/>
      <c r="S4" s="25" t="s">
        <v>386</v>
      </c>
      <c r="T4" s="25" t="s">
        <v>387</v>
      </c>
      <c r="U4" s="25"/>
      <c r="V4" s="25" t="s">
        <v>386</v>
      </c>
      <c r="W4" s="25" t="s">
        <v>387</v>
      </c>
    </row>
    <row r="5" spans="1:23" x14ac:dyDescent="0.35">
      <c r="A5" s="25" t="s">
        <v>388</v>
      </c>
      <c r="B5" s="25">
        <v>78876</v>
      </c>
      <c r="C5" s="25">
        <v>75743</v>
      </c>
      <c r="D5" s="25">
        <v>73092</v>
      </c>
      <c r="E5" s="25">
        <v>70378</v>
      </c>
      <c r="F5" s="25">
        <v>71692</v>
      </c>
      <c r="G5" s="25">
        <v>69179</v>
      </c>
      <c r="H5" s="25">
        <v>66601</v>
      </c>
      <c r="I5" s="25">
        <v>64361</v>
      </c>
      <c r="L5" s="25" t="s">
        <v>388</v>
      </c>
      <c r="M5">
        <f t="shared" ref="M5:M13" si="0">(B5/B$14)*100000</f>
        <v>16535.675726669531</v>
      </c>
      <c r="N5">
        <f t="shared" ref="N5:N13" si="1">-1*((C5/C$14)*100000)</f>
        <v>-15695.55883425616</v>
      </c>
      <c r="O5" s="25" t="s">
        <v>388</v>
      </c>
      <c r="P5">
        <f t="shared" ref="P5:P13" si="2">(D5/D$14)*100000</f>
        <v>14034.858647168046</v>
      </c>
      <c r="Q5">
        <f t="shared" ref="Q5:Q13" si="3">-1*((E5/E$14)*100000)</f>
        <v>-13141.452957937941</v>
      </c>
      <c r="R5" s="25" t="s">
        <v>388</v>
      </c>
      <c r="S5">
        <f t="shared" ref="S5:S13" si="4">(F5/F$14)*100000</f>
        <v>12488.851106527678</v>
      </c>
      <c r="T5">
        <f t="shared" ref="T5:T13" si="5">-1*((G5/G$14)*100000)</f>
        <v>-11569.671569102944</v>
      </c>
      <c r="U5" s="25" t="s">
        <v>388</v>
      </c>
      <c r="V5">
        <f t="shared" ref="V5:V13" si="6">(H5/H$14)*100000</f>
        <v>10952.904860813036</v>
      </c>
      <c r="W5">
        <f t="shared" ref="W5:W13" si="7">-1*((I5/I$14)*100000)</f>
        <v>-10018.274193849658</v>
      </c>
    </row>
    <row r="6" spans="1:23" x14ac:dyDescent="0.35">
      <c r="A6" s="25" t="s">
        <v>389</v>
      </c>
      <c r="B6" s="25">
        <v>88865</v>
      </c>
      <c r="C6" s="25">
        <v>86548</v>
      </c>
      <c r="D6" s="25">
        <v>80199</v>
      </c>
      <c r="E6" s="25">
        <v>77551</v>
      </c>
      <c r="F6" s="25">
        <v>77117</v>
      </c>
      <c r="G6" s="25">
        <v>74228</v>
      </c>
      <c r="H6" s="25">
        <v>75211</v>
      </c>
      <c r="I6" s="25">
        <v>72618</v>
      </c>
      <c r="L6" s="25" t="s">
        <v>389</v>
      </c>
      <c r="M6">
        <f t="shared" si="0"/>
        <v>18629.783754887267</v>
      </c>
      <c r="N6">
        <f t="shared" si="1"/>
        <v>-17934.584397069062</v>
      </c>
      <c r="O6" s="25" t="s">
        <v>389</v>
      </c>
      <c r="P6">
        <f t="shared" si="2"/>
        <v>15399.518807040855</v>
      </c>
      <c r="Q6">
        <f t="shared" si="3"/>
        <v>-14480.843706002517</v>
      </c>
      <c r="R6" s="25" t="s">
        <v>389</v>
      </c>
      <c r="S6">
        <f t="shared" si="4"/>
        <v>13433.894029767545</v>
      </c>
      <c r="T6">
        <f t="shared" si="5"/>
        <v>-12414.079145858906</v>
      </c>
      <c r="U6" s="25" t="s">
        <v>389</v>
      </c>
      <c r="V6">
        <f t="shared" si="6"/>
        <v>12368.867246536976</v>
      </c>
      <c r="W6">
        <f t="shared" si="7"/>
        <v>-11303.538406938591</v>
      </c>
    </row>
    <row r="7" spans="1:23" x14ac:dyDescent="0.35">
      <c r="A7" s="25" t="s">
        <v>390</v>
      </c>
      <c r="B7" s="25">
        <v>72628</v>
      </c>
      <c r="C7" s="25">
        <v>72903</v>
      </c>
      <c r="D7" s="25">
        <v>76636</v>
      </c>
      <c r="E7" s="25">
        <v>79742</v>
      </c>
      <c r="F7" s="25">
        <v>74127</v>
      </c>
      <c r="G7" s="25">
        <v>74133</v>
      </c>
      <c r="H7" s="25">
        <v>70267</v>
      </c>
      <c r="I7" s="25">
        <v>69758</v>
      </c>
      <c r="L7" s="25" t="s">
        <v>390</v>
      </c>
      <c r="M7">
        <f t="shared" si="0"/>
        <v>15225.83620716764</v>
      </c>
      <c r="N7">
        <f t="shared" si="1"/>
        <v>-15107.050495673222</v>
      </c>
      <c r="O7" s="25" t="s">
        <v>390</v>
      </c>
      <c r="P7">
        <f t="shared" si="2"/>
        <v>14715.364571832353</v>
      </c>
      <c r="Q7">
        <f t="shared" si="3"/>
        <v>-14889.961945094876</v>
      </c>
      <c r="R7" s="25" t="s">
        <v>390</v>
      </c>
      <c r="S7">
        <f t="shared" si="4"/>
        <v>12913.03166285746</v>
      </c>
      <c r="T7">
        <f t="shared" si="5"/>
        <v>-12398.191104703863</v>
      </c>
      <c r="U7" s="25" t="s">
        <v>390</v>
      </c>
      <c r="V7">
        <f t="shared" si="6"/>
        <v>11555.798949786784</v>
      </c>
      <c r="W7">
        <f t="shared" si="7"/>
        <v>-10858.357875336998</v>
      </c>
    </row>
    <row r="8" spans="1:23" x14ac:dyDescent="0.35">
      <c r="A8" s="25" t="s">
        <v>391</v>
      </c>
      <c r="B8" s="25">
        <v>71981</v>
      </c>
      <c r="C8" s="25">
        <v>72673</v>
      </c>
      <c r="D8" s="25">
        <v>74906</v>
      </c>
      <c r="E8" s="25">
        <v>76194</v>
      </c>
      <c r="F8" s="25">
        <v>82360</v>
      </c>
      <c r="G8" s="25">
        <v>85479</v>
      </c>
      <c r="H8" s="25">
        <v>77763</v>
      </c>
      <c r="I8" s="25">
        <v>77770</v>
      </c>
      <c r="L8" s="25" t="s">
        <v>391</v>
      </c>
      <c r="M8">
        <f t="shared" si="0"/>
        <v>15090.198215951614</v>
      </c>
      <c r="N8">
        <f t="shared" si="1"/>
        <v>-15059.389609097843</v>
      </c>
      <c r="O8" s="25" t="s">
        <v>391</v>
      </c>
      <c r="P8">
        <f t="shared" si="2"/>
        <v>14383.176295966312</v>
      </c>
      <c r="Q8">
        <f t="shared" si="3"/>
        <v>-14227.455549704784</v>
      </c>
      <c r="R8" s="25" t="s">
        <v>391</v>
      </c>
      <c r="S8">
        <f t="shared" si="4"/>
        <v>14347.232287195497</v>
      </c>
      <c r="T8">
        <f t="shared" si="5"/>
        <v>-14295.724946231525</v>
      </c>
      <c r="U8" s="25" t="s">
        <v>391</v>
      </c>
      <c r="V8">
        <f t="shared" si="6"/>
        <v>12788.557839843306</v>
      </c>
      <c r="W8">
        <f t="shared" si="7"/>
        <v>-12105.485993935583</v>
      </c>
    </row>
    <row r="9" spans="1:23" x14ac:dyDescent="0.35">
      <c r="A9" s="25" t="s">
        <v>392</v>
      </c>
      <c r="B9" s="25">
        <v>65703</v>
      </c>
      <c r="C9" s="25">
        <v>65776</v>
      </c>
      <c r="D9" s="25">
        <v>73088</v>
      </c>
      <c r="E9" s="25">
        <v>74905</v>
      </c>
      <c r="F9" s="25">
        <v>77728</v>
      </c>
      <c r="G9" s="25">
        <v>81146</v>
      </c>
      <c r="H9" s="25">
        <v>83799</v>
      </c>
      <c r="I9" s="25">
        <v>89376</v>
      </c>
      <c r="L9" s="25" t="s">
        <v>392</v>
      </c>
      <c r="M9">
        <f t="shared" si="0"/>
        <v>13774.069454198592</v>
      </c>
      <c r="N9">
        <f t="shared" si="1"/>
        <v>-13630.184675574417</v>
      </c>
      <c r="O9" s="25" t="s">
        <v>392</v>
      </c>
      <c r="P9">
        <f t="shared" si="2"/>
        <v>14034.090581790324</v>
      </c>
      <c r="Q9">
        <f t="shared" si="3"/>
        <v>-13986.764810229637</v>
      </c>
      <c r="R9" s="25" t="s">
        <v>392</v>
      </c>
      <c r="S9">
        <f t="shared" si="4"/>
        <v>13540.331122136129</v>
      </c>
      <c r="T9">
        <f t="shared" si="5"/>
        <v>-13571.06302702305</v>
      </c>
      <c r="U9" s="25" t="s">
        <v>392</v>
      </c>
      <c r="V9">
        <f t="shared" si="6"/>
        <v>13781.211609904829</v>
      </c>
      <c r="W9">
        <f t="shared" si="7"/>
        <v>-13912.047270078265</v>
      </c>
    </row>
    <row r="10" spans="1:23" x14ac:dyDescent="0.35">
      <c r="A10" s="25" t="s">
        <v>393</v>
      </c>
      <c r="B10" s="25">
        <v>46535</v>
      </c>
      <c r="C10" s="25">
        <v>46995</v>
      </c>
      <c r="D10" s="25">
        <v>65273</v>
      </c>
      <c r="E10" s="25">
        <v>66317</v>
      </c>
      <c r="F10" s="25">
        <v>73675</v>
      </c>
      <c r="G10" s="25">
        <v>77281</v>
      </c>
      <c r="H10" s="25">
        <v>77761</v>
      </c>
      <c r="I10" s="25">
        <v>83307</v>
      </c>
      <c r="L10" s="25" t="s">
        <v>393</v>
      </c>
      <c r="M10">
        <f t="shared" si="0"/>
        <v>9755.6629385436208</v>
      </c>
      <c r="N10">
        <f t="shared" si="1"/>
        <v>-9738.3624548257685</v>
      </c>
      <c r="O10" s="25" t="s">
        <v>393</v>
      </c>
      <c r="P10">
        <f t="shared" si="2"/>
        <v>12533.482850060196</v>
      </c>
      <c r="Q10">
        <f t="shared" si="3"/>
        <v>-12383.155756224536</v>
      </c>
      <c r="R10" s="25" t="s">
        <v>393</v>
      </c>
      <c r="S10">
        <f t="shared" si="4"/>
        <v>12834.292602709182</v>
      </c>
      <c r="T10">
        <f t="shared" si="5"/>
        <v>-12924.670615820474</v>
      </c>
      <c r="U10" s="25" t="s">
        <v>393</v>
      </c>
      <c r="V10">
        <f t="shared" si="6"/>
        <v>12788.228928720024</v>
      </c>
      <c r="W10">
        <f t="shared" si="7"/>
        <v>-12967.361729417404</v>
      </c>
    </row>
    <row r="11" spans="1:23" x14ac:dyDescent="0.35">
      <c r="A11" s="25" t="s">
        <v>394</v>
      </c>
      <c r="B11" s="25">
        <v>28491</v>
      </c>
      <c r="C11" s="25">
        <v>31068</v>
      </c>
      <c r="D11" s="25">
        <v>44147</v>
      </c>
      <c r="E11" s="25">
        <v>46665</v>
      </c>
      <c r="F11" s="25">
        <v>62864</v>
      </c>
      <c r="G11" s="25">
        <v>67363</v>
      </c>
      <c r="H11" s="25">
        <v>70984</v>
      </c>
      <c r="I11" s="25">
        <v>77961</v>
      </c>
      <c r="L11" s="25" t="s">
        <v>394</v>
      </c>
      <c r="M11">
        <f t="shared" si="0"/>
        <v>5972.8933658976321</v>
      </c>
      <c r="N11">
        <f t="shared" si="1"/>
        <v>-6437.949670103776</v>
      </c>
      <c r="O11" s="25" t="s">
        <v>394</v>
      </c>
      <c r="P11">
        <f t="shared" si="2"/>
        <v>8476.9455576058645</v>
      </c>
      <c r="Q11">
        <f t="shared" si="3"/>
        <v>-8713.6022944979104</v>
      </c>
      <c r="R11" s="25" t="s">
        <v>394</v>
      </c>
      <c r="S11">
        <f t="shared" si="4"/>
        <v>10951.00061318914</v>
      </c>
      <c r="T11">
        <f t="shared" si="5"/>
        <v>-11265.959119233896</v>
      </c>
      <c r="U11" s="25" t="s">
        <v>394</v>
      </c>
      <c r="V11">
        <f t="shared" si="6"/>
        <v>11673.713587482958</v>
      </c>
      <c r="W11">
        <f t="shared" si="7"/>
        <v>-12135.216581885199</v>
      </c>
    </row>
    <row r="12" spans="1:23" x14ac:dyDescent="0.35">
      <c r="A12" s="25" t="s">
        <v>395</v>
      </c>
      <c r="B12" s="25">
        <v>17940</v>
      </c>
      <c r="C12" s="25">
        <v>21661</v>
      </c>
      <c r="D12" s="25">
        <v>22982</v>
      </c>
      <c r="E12" s="25">
        <v>27691</v>
      </c>
      <c r="F12" s="25">
        <v>37911</v>
      </c>
      <c r="G12" s="25">
        <v>44083</v>
      </c>
      <c r="H12" s="25">
        <v>54641</v>
      </c>
      <c r="I12" s="25">
        <v>63358</v>
      </c>
      <c r="L12" s="25" t="s">
        <v>395</v>
      </c>
      <c r="M12">
        <f t="shared" si="0"/>
        <v>3760.9668661754067</v>
      </c>
      <c r="N12">
        <f t="shared" si="1"/>
        <v>-4488.619409170783</v>
      </c>
      <c r="O12" s="25" t="s">
        <v>395</v>
      </c>
      <c r="P12">
        <f t="shared" si="2"/>
        <v>4412.919627718712</v>
      </c>
      <c r="Q12">
        <f t="shared" si="3"/>
        <v>-5170.6495475611628</v>
      </c>
      <c r="R12" s="25" t="s">
        <v>395</v>
      </c>
      <c r="S12">
        <f t="shared" si="4"/>
        <v>6604.1515692067569</v>
      </c>
      <c r="T12">
        <f t="shared" si="5"/>
        <v>-7372.5528235557767</v>
      </c>
      <c r="U12" s="25" t="s">
        <v>395</v>
      </c>
      <c r="V12">
        <f t="shared" si="6"/>
        <v>8986.0163435937156</v>
      </c>
      <c r="W12">
        <f t="shared" si="7"/>
        <v>-9862.1496927320386</v>
      </c>
    </row>
    <row r="13" spans="1:23" x14ac:dyDescent="0.35">
      <c r="A13" s="25" t="s">
        <v>396</v>
      </c>
      <c r="B13" s="25">
        <v>5986</v>
      </c>
      <c r="C13" s="25">
        <v>9209</v>
      </c>
      <c r="D13" s="25">
        <v>10466</v>
      </c>
      <c r="E13" s="25">
        <v>16099</v>
      </c>
      <c r="F13" s="25">
        <v>16574</v>
      </c>
      <c r="G13" s="25">
        <v>25042</v>
      </c>
      <c r="H13" s="25">
        <v>31040</v>
      </c>
      <c r="I13" s="25">
        <v>43927</v>
      </c>
      <c r="L13" s="25" t="s">
        <v>396</v>
      </c>
      <c r="M13">
        <f t="shared" si="0"/>
        <v>1254.9134705086949</v>
      </c>
      <c r="N13">
        <f t="shared" si="1"/>
        <v>-1908.3004542289709</v>
      </c>
      <c r="O13" s="25" t="s">
        <v>396</v>
      </c>
      <c r="P13">
        <f t="shared" si="2"/>
        <v>2009.6430608173368</v>
      </c>
      <c r="Q13">
        <f t="shared" si="3"/>
        <v>-3006.113432746638</v>
      </c>
      <c r="R13" s="25" t="s">
        <v>396</v>
      </c>
      <c r="S13">
        <f t="shared" si="4"/>
        <v>2887.2150064106136</v>
      </c>
      <c r="T13">
        <f t="shared" si="5"/>
        <v>-4188.0876484695636</v>
      </c>
      <c r="U13" s="25" t="s">
        <v>396</v>
      </c>
      <c r="V13">
        <f t="shared" si="6"/>
        <v>5104.7006333183681</v>
      </c>
      <c r="W13">
        <f t="shared" si="7"/>
        <v>-6837.5682558262606</v>
      </c>
    </row>
    <row r="14" spans="1:23" x14ac:dyDescent="0.35">
      <c r="A14" s="25"/>
      <c r="B14" s="25">
        <v>477005</v>
      </c>
      <c r="C14" s="25">
        <v>482576</v>
      </c>
      <c r="D14" s="25">
        <v>520789</v>
      </c>
      <c r="E14" s="25">
        <v>535542</v>
      </c>
      <c r="F14" s="25">
        <v>574048</v>
      </c>
      <c r="G14" s="25">
        <v>597934</v>
      </c>
      <c r="H14" s="25">
        <v>608067</v>
      </c>
      <c r="I14" s="25">
        <v>642436</v>
      </c>
    </row>
    <row r="18" spans="1:6" x14ac:dyDescent="0.35">
      <c r="A18" s="1"/>
      <c r="B18" s="1" t="s">
        <v>405</v>
      </c>
      <c r="C18" t="s">
        <v>399</v>
      </c>
      <c r="D18" t="s">
        <v>400</v>
      </c>
      <c r="E18" t="s">
        <v>401</v>
      </c>
      <c r="F18" t="s">
        <v>402</v>
      </c>
    </row>
    <row r="19" spans="1:6" x14ac:dyDescent="0.35">
      <c r="A19" s="4" t="s">
        <v>30</v>
      </c>
      <c r="B19" s="24">
        <v>1171982</v>
      </c>
      <c r="C19" s="24">
        <v>253837</v>
      </c>
      <c r="D19" s="24">
        <v>41616</v>
      </c>
      <c r="E19" s="2">
        <f t="shared" ref="E19:E49" si="8">C19/B19</f>
        <v>0.21658779742350992</v>
      </c>
      <c r="F19" s="2">
        <f t="shared" ref="F19:F49" si="9">D19/C19</f>
        <v>0.16394773023633277</v>
      </c>
    </row>
    <row r="20" spans="1:6" x14ac:dyDescent="0.35">
      <c r="A20" s="3" t="s">
        <v>13</v>
      </c>
      <c r="B20">
        <v>44446</v>
      </c>
      <c r="C20">
        <v>12159</v>
      </c>
      <c r="D20">
        <v>2679</v>
      </c>
      <c r="E20" s="2">
        <f t="shared" si="8"/>
        <v>0.27356792512262068</v>
      </c>
      <c r="F20" s="2">
        <f t="shared" si="9"/>
        <v>0.22033061929434986</v>
      </c>
    </row>
    <row r="21" spans="1:6" x14ac:dyDescent="0.35">
      <c r="A21" s="3" t="s">
        <v>144</v>
      </c>
      <c r="B21">
        <v>9256</v>
      </c>
      <c r="C21">
        <v>2434</v>
      </c>
      <c r="D21">
        <v>491</v>
      </c>
      <c r="E21" s="2">
        <f t="shared" si="8"/>
        <v>0.26296456352636127</v>
      </c>
      <c r="F21" s="2">
        <f t="shared" si="9"/>
        <v>0.20172555464256367</v>
      </c>
    </row>
    <row r="22" spans="1:6" x14ac:dyDescent="0.35">
      <c r="A22" s="3" t="s">
        <v>154</v>
      </c>
      <c r="B22">
        <v>23479</v>
      </c>
      <c r="C22">
        <v>5480</v>
      </c>
      <c r="D22">
        <v>838</v>
      </c>
      <c r="E22" s="2">
        <f t="shared" si="8"/>
        <v>0.23340005962775245</v>
      </c>
      <c r="F22" s="2">
        <f t="shared" si="9"/>
        <v>0.15291970802919708</v>
      </c>
    </row>
    <row r="23" spans="1:6" x14ac:dyDescent="0.35">
      <c r="A23" s="3" t="s">
        <v>136</v>
      </c>
      <c r="B23">
        <v>50646</v>
      </c>
      <c r="C23">
        <v>9587</v>
      </c>
      <c r="D23">
        <v>1361</v>
      </c>
      <c r="E23" s="2">
        <f t="shared" si="8"/>
        <v>0.1892943174189472</v>
      </c>
      <c r="F23" s="2">
        <f t="shared" si="9"/>
        <v>0.1419630749973923</v>
      </c>
    </row>
    <row r="24" spans="1:6" x14ac:dyDescent="0.35">
      <c r="A24" s="3" t="s">
        <v>137</v>
      </c>
      <c r="B24">
        <v>9136</v>
      </c>
      <c r="C24">
        <v>3058</v>
      </c>
      <c r="D24">
        <v>673</v>
      </c>
      <c r="E24" s="2">
        <f t="shared" si="8"/>
        <v>0.33471978984238177</v>
      </c>
      <c r="F24" s="2">
        <f t="shared" si="9"/>
        <v>0.22007848266841074</v>
      </c>
    </row>
    <row r="25" spans="1:6" x14ac:dyDescent="0.35">
      <c r="A25" s="3" t="s">
        <v>14</v>
      </c>
      <c r="B25">
        <v>171589</v>
      </c>
      <c r="C25">
        <v>33753</v>
      </c>
      <c r="D25">
        <v>5287</v>
      </c>
      <c r="E25" s="2">
        <f t="shared" si="8"/>
        <v>0.19670841370950351</v>
      </c>
      <c r="F25" s="2">
        <f t="shared" si="9"/>
        <v>0.15663792848043137</v>
      </c>
    </row>
    <row r="26" spans="1:6" x14ac:dyDescent="0.35">
      <c r="A26" s="3" t="s">
        <v>138</v>
      </c>
      <c r="B26">
        <v>4176</v>
      </c>
      <c r="C26">
        <v>925</v>
      </c>
      <c r="D26">
        <v>168</v>
      </c>
      <c r="E26" s="2">
        <f t="shared" si="8"/>
        <v>0.22150383141762453</v>
      </c>
      <c r="F26" s="2">
        <f t="shared" si="9"/>
        <v>0.18162162162162163</v>
      </c>
    </row>
    <row r="27" spans="1:6" x14ac:dyDescent="0.35">
      <c r="A27" s="3" t="s">
        <v>146</v>
      </c>
      <c r="B27">
        <v>10225</v>
      </c>
      <c r="C27">
        <v>2919</v>
      </c>
      <c r="D27">
        <v>565</v>
      </c>
      <c r="E27" s="2">
        <f t="shared" si="8"/>
        <v>0.28547677261613691</v>
      </c>
      <c r="F27" s="2">
        <f t="shared" si="9"/>
        <v>0.1935594381637547</v>
      </c>
    </row>
    <row r="28" spans="1:6" x14ac:dyDescent="0.35">
      <c r="A28" s="3" t="s">
        <v>147</v>
      </c>
      <c r="B28">
        <v>6986</v>
      </c>
      <c r="C28">
        <v>1789</v>
      </c>
      <c r="D28">
        <v>323</v>
      </c>
      <c r="E28" s="2">
        <f t="shared" si="8"/>
        <v>0.25608359576295447</v>
      </c>
      <c r="F28" s="2">
        <f t="shared" si="9"/>
        <v>0.18054779206260479</v>
      </c>
    </row>
    <row r="29" spans="1:6" x14ac:dyDescent="0.35">
      <c r="A29" s="3" t="s">
        <v>15</v>
      </c>
      <c r="B29">
        <v>103958</v>
      </c>
      <c r="C29">
        <v>22970</v>
      </c>
      <c r="D29">
        <v>3904</v>
      </c>
      <c r="E29" s="2">
        <f t="shared" si="8"/>
        <v>0.22095461628734681</v>
      </c>
      <c r="F29" s="2">
        <f t="shared" si="9"/>
        <v>0.16996081845885938</v>
      </c>
    </row>
    <row r="30" spans="1:6" x14ac:dyDescent="0.35">
      <c r="A30" s="3" t="s">
        <v>155</v>
      </c>
      <c r="B30">
        <v>33666</v>
      </c>
      <c r="C30">
        <v>7730</v>
      </c>
      <c r="D30">
        <v>1163</v>
      </c>
      <c r="E30" s="2">
        <f t="shared" si="8"/>
        <v>0.22960850709915048</v>
      </c>
      <c r="F30" s="2">
        <f t="shared" si="9"/>
        <v>0.15045278137128074</v>
      </c>
    </row>
    <row r="31" spans="1:6" x14ac:dyDescent="0.35">
      <c r="A31" s="3" t="s">
        <v>30</v>
      </c>
      <c r="B31">
        <v>68975</v>
      </c>
      <c r="C31">
        <v>8875</v>
      </c>
      <c r="D31">
        <v>1201</v>
      </c>
      <c r="E31" s="2">
        <f t="shared" si="8"/>
        <v>0.12866980790141355</v>
      </c>
      <c r="F31" s="2">
        <f t="shared" si="9"/>
        <v>0.13532394366197184</v>
      </c>
    </row>
    <row r="32" spans="1:6" x14ac:dyDescent="0.35">
      <c r="A32" s="3" t="s">
        <v>148</v>
      </c>
      <c r="B32">
        <v>52088</v>
      </c>
      <c r="C32">
        <v>11359</v>
      </c>
      <c r="D32">
        <v>1769</v>
      </c>
      <c r="E32" s="2">
        <f t="shared" si="8"/>
        <v>0.21807326063584703</v>
      </c>
      <c r="F32" s="2">
        <f t="shared" si="9"/>
        <v>0.15573554010036095</v>
      </c>
    </row>
    <row r="33" spans="1:6" x14ac:dyDescent="0.35">
      <c r="A33" s="3" t="s">
        <v>156</v>
      </c>
      <c r="B33">
        <v>45583</v>
      </c>
      <c r="C33">
        <v>11004</v>
      </c>
      <c r="D33">
        <v>1932</v>
      </c>
      <c r="E33" s="2">
        <f t="shared" si="8"/>
        <v>0.24140578724524495</v>
      </c>
      <c r="F33" s="2">
        <f t="shared" si="9"/>
        <v>0.17557251908396945</v>
      </c>
    </row>
    <row r="34" spans="1:6" x14ac:dyDescent="0.35">
      <c r="A34" s="3" t="s">
        <v>139</v>
      </c>
      <c r="B34">
        <v>9407</v>
      </c>
      <c r="C34">
        <v>2357</v>
      </c>
      <c r="D34">
        <v>443</v>
      </c>
      <c r="E34" s="2">
        <f t="shared" si="8"/>
        <v>0.25055809503561177</v>
      </c>
      <c r="F34" s="2">
        <f t="shared" si="9"/>
        <v>0.1879507848960543</v>
      </c>
    </row>
    <row r="35" spans="1:6" x14ac:dyDescent="0.35">
      <c r="A35" s="3" t="s">
        <v>145</v>
      </c>
      <c r="B35">
        <v>8444</v>
      </c>
      <c r="C35">
        <v>2320</v>
      </c>
      <c r="D35">
        <v>403</v>
      </c>
      <c r="E35" s="2">
        <f t="shared" si="8"/>
        <v>0.27475130270014209</v>
      </c>
      <c r="F35" s="2">
        <f t="shared" si="9"/>
        <v>0.17370689655172414</v>
      </c>
    </row>
    <row r="36" spans="1:6" x14ac:dyDescent="0.35">
      <c r="A36" s="3" t="s">
        <v>140</v>
      </c>
      <c r="B36">
        <v>8626</v>
      </c>
      <c r="C36">
        <v>2280</v>
      </c>
      <c r="D36">
        <v>419</v>
      </c>
      <c r="E36" s="2">
        <f t="shared" si="8"/>
        <v>0.26431718061674009</v>
      </c>
      <c r="F36" s="2">
        <f t="shared" si="9"/>
        <v>0.18377192982456139</v>
      </c>
    </row>
    <row r="37" spans="1:6" x14ac:dyDescent="0.35">
      <c r="A37" s="3" t="s">
        <v>149</v>
      </c>
      <c r="B37">
        <v>11753</v>
      </c>
      <c r="C37">
        <v>2786</v>
      </c>
      <c r="D37">
        <v>479</v>
      </c>
      <c r="E37" s="2">
        <f t="shared" si="8"/>
        <v>0.23704586063132818</v>
      </c>
      <c r="F37" s="2">
        <f t="shared" si="9"/>
        <v>0.17193108399138549</v>
      </c>
    </row>
    <row r="38" spans="1:6" x14ac:dyDescent="0.35">
      <c r="A38" s="3" t="s">
        <v>157</v>
      </c>
      <c r="B38">
        <v>21492</v>
      </c>
      <c r="C38">
        <v>5222</v>
      </c>
      <c r="D38">
        <v>826</v>
      </c>
      <c r="E38" s="2">
        <f t="shared" si="8"/>
        <v>0.24297412990880327</v>
      </c>
      <c r="F38" s="2">
        <f t="shared" si="9"/>
        <v>0.1581769436997319</v>
      </c>
    </row>
    <row r="39" spans="1:6" x14ac:dyDescent="0.35">
      <c r="A39" s="3" t="s">
        <v>141</v>
      </c>
      <c r="B39">
        <v>15129</v>
      </c>
      <c r="C39">
        <v>3567</v>
      </c>
      <c r="D39">
        <v>497</v>
      </c>
      <c r="E39" s="2">
        <f t="shared" si="8"/>
        <v>0.23577235772357724</v>
      </c>
      <c r="F39" s="2">
        <f t="shared" si="9"/>
        <v>0.1393327726380712</v>
      </c>
    </row>
    <row r="40" spans="1:6" x14ac:dyDescent="0.35">
      <c r="A40" s="3" t="s">
        <v>150</v>
      </c>
      <c r="B40">
        <v>16925</v>
      </c>
      <c r="C40">
        <v>3490</v>
      </c>
      <c r="D40">
        <v>541</v>
      </c>
      <c r="E40" s="2">
        <f t="shared" si="8"/>
        <v>0.20620384047267357</v>
      </c>
      <c r="F40" s="2">
        <f t="shared" si="9"/>
        <v>0.15501432664756448</v>
      </c>
    </row>
    <row r="41" spans="1:6" x14ac:dyDescent="0.35">
      <c r="A41" s="3" t="s">
        <v>151</v>
      </c>
      <c r="B41">
        <v>19754</v>
      </c>
      <c r="C41">
        <v>4470</v>
      </c>
      <c r="D41">
        <v>668</v>
      </c>
      <c r="E41" s="2">
        <f t="shared" si="8"/>
        <v>0.22628328439809658</v>
      </c>
      <c r="F41" s="2">
        <f t="shared" si="9"/>
        <v>0.14944071588366892</v>
      </c>
    </row>
    <row r="42" spans="1:6" x14ac:dyDescent="0.35">
      <c r="A42" s="3" t="s">
        <v>142</v>
      </c>
      <c r="B42">
        <v>47999</v>
      </c>
      <c r="C42">
        <v>10582</v>
      </c>
      <c r="D42">
        <v>1585</v>
      </c>
      <c r="E42" s="2">
        <f t="shared" si="8"/>
        <v>0.22046292631096481</v>
      </c>
      <c r="F42" s="2">
        <f t="shared" si="9"/>
        <v>0.1497826497826498</v>
      </c>
    </row>
    <row r="43" spans="1:6" x14ac:dyDescent="0.35">
      <c r="A43" s="3" t="s">
        <v>158</v>
      </c>
      <c r="B43">
        <v>51469</v>
      </c>
      <c r="C43">
        <v>11653</v>
      </c>
      <c r="D43">
        <v>1985</v>
      </c>
      <c r="E43" s="2">
        <f t="shared" si="8"/>
        <v>0.22640812916512854</v>
      </c>
      <c r="F43" s="2">
        <f t="shared" si="9"/>
        <v>0.1703424010984296</v>
      </c>
    </row>
    <row r="44" spans="1:6" x14ac:dyDescent="0.35">
      <c r="A44" s="3" t="s">
        <v>143</v>
      </c>
      <c r="B44">
        <v>10399</v>
      </c>
      <c r="C44">
        <v>2327</v>
      </c>
      <c r="D44">
        <v>323</v>
      </c>
      <c r="E44" s="2">
        <f t="shared" si="8"/>
        <v>0.22377151649197038</v>
      </c>
      <c r="F44" s="2">
        <f t="shared" si="9"/>
        <v>0.13880532874946283</v>
      </c>
    </row>
    <row r="45" spans="1:6" x14ac:dyDescent="0.35">
      <c r="A45" s="3" t="s">
        <v>12</v>
      </c>
      <c r="B45">
        <v>242344</v>
      </c>
      <c r="C45">
        <v>51604</v>
      </c>
      <c r="D45">
        <v>8386</v>
      </c>
      <c r="E45" s="2">
        <f t="shared" si="8"/>
        <v>0.21293698214108869</v>
      </c>
      <c r="F45" s="2">
        <f t="shared" si="9"/>
        <v>0.16250678241996744</v>
      </c>
    </row>
    <row r="46" spans="1:6" x14ac:dyDescent="0.35">
      <c r="A46" s="3" t="s">
        <v>152</v>
      </c>
      <c r="B46">
        <v>31885</v>
      </c>
      <c r="C46">
        <v>6974</v>
      </c>
      <c r="D46">
        <v>1113</v>
      </c>
      <c r="E46" s="2">
        <f t="shared" si="8"/>
        <v>0.21872353771365846</v>
      </c>
      <c r="F46" s="2">
        <f t="shared" si="9"/>
        <v>0.15959277315744191</v>
      </c>
    </row>
    <row r="47" spans="1:6" x14ac:dyDescent="0.35">
      <c r="A47" s="3" t="s">
        <v>153</v>
      </c>
      <c r="B47">
        <v>4311</v>
      </c>
      <c r="C47">
        <v>1253</v>
      </c>
      <c r="D47">
        <v>225</v>
      </c>
      <c r="E47" s="2">
        <f t="shared" si="8"/>
        <v>0.29065182092321967</v>
      </c>
      <c r="F47" s="2">
        <f t="shared" si="9"/>
        <v>0.17956903431763768</v>
      </c>
    </row>
    <row r="48" spans="1:6" x14ac:dyDescent="0.35">
      <c r="A48" s="3" t="s">
        <v>159</v>
      </c>
      <c r="B48">
        <v>18036</v>
      </c>
      <c r="C48">
        <v>4563</v>
      </c>
      <c r="D48">
        <v>760</v>
      </c>
      <c r="E48" s="2">
        <f t="shared" si="8"/>
        <v>0.25299401197604793</v>
      </c>
      <c r="F48" s="2">
        <f t="shared" si="9"/>
        <v>0.16655708963401272</v>
      </c>
    </row>
    <row r="49" spans="1:6" x14ac:dyDescent="0.35">
      <c r="A49" s="3" t="s">
        <v>160</v>
      </c>
      <c r="B49">
        <v>19800</v>
      </c>
      <c r="C49">
        <v>4347</v>
      </c>
      <c r="D49">
        <v>609</v>
      </c>
      <c r="E49" s="2">
        <f t="shared" si="8"/>
        <v>0.21954545454545454</v>
      </c>
      <c r="F49" s="2">
        <f t="shared" si="9"/>
        <v>0.14009661835748793</v>
      </c>
    </row>
  </sheetData>
  <mergeCells count="8">
    <mergeCell ref="M3:N3"/>
    <mergeCell ref="P3:Q3"/>
    <mergeCell ref="S3:T3"/>
    <mergeCell ref="V3:W3"/>
    <mergeCell ref="B3:C3"/>
    <mergeCell ref="D3:E3"/>
    <mergeCell ref="F3:G3"/>
    <mergeCell ref="H3:I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911FE-BDBF-1E44-B2C8-70ACBE436E6F}">
  <dimension ref="A1:W29"/>
  <sheetViews>
    <sheetView topLeftCell="P1" workbookViewId="0">
      <selection activeCell="T27" sqref="T26:T27"/>
    </sheetView>
  </sheetViews>
  <sheetFormatPr baseColWidth="10" defaultRowHeight="14.5" x14ac:dyDescent="0.35"/>
  <sheetData>
    <row r="1" spans="1:23" s="27" customFormat="1" x14ac:dyDescent="0.35">
      <c r="A1" s="27" t="s">
        <v>21</v>
      </c>
    </row>
    <row r="4" spans="1:23" x14ac:dyDescent="0.35">
      <c r="A4" s="25"/>
      <c r="B4" s="36">
        <v>2004</v>
      </c>
      <c r="C4" s="36"/>
      <c r="D4" s="36">
        <v>2014</v>
      </c>
      <c r="E4" s="36"/>
      <c r="F4" s="36">
        <v>2024</v>
      </c>
      <c r="G4" s="36"/>
      <c r="H4" s="36">
        <v>2034</v>
      </c>
      <c r="I4" s="36"/>
      <c r="L4" s="25"/>
      <c r="M4" s="36">
        <v>2004</v>
      </c>
      <c r="N4" s="36"/>
      <c r="O4" s="26"/>
      <c r="P4" s="36">
        <v>2014</v>
      </c>
      <c r="Q4" s="36"/>
      <c r="R4" s="26"/>
      <c r="S4" s="36">
        <v>2024</v>
      </c>
      <c r="T4" s="36"/>
      <c r="U4" s="26"/>
      <c r="V4" s="36">
        <v>2034</v>
      </c>
      <c r="W4" s="36"/>
    </row>
    <row r="5" spans="1:23" x14ac:dyDescent="0.35">
      <c r="A5" s="25"/>
      <c r="B5" s="25" t="s">
        <v>386</v>
      </c>
      <c r="C5" s="25" t="s">
        <v>387</v>
      </c>
      <c r="D5" s="25" t="s">
        <v>386</v>
      </c>
      <c r="E5" s="25" t="s">
        <v>387</v>
      </c>
      <c r="F5" s="25" t="s">
        <v>386</v>
      </c>
      <c r="G5" s="25" t="s">
        <v>387</v>
      </c>
      <c r="H5" s="25" t="s">
        <v>386</v>
      </c>
      <c r="I5" s="25" t="s">
        <v>387</v>
      </c>
      <c r="L5" s="25"/>
      <c r="M5" s="25" t="s">
        <v>386</v>
      </c>
      <c r="N5" s="25" t="s">
        <v>387</v>
      </c>
      <c r="O5" s="25"/>
      <c r="P5" s="25" t="s">
        <v>386</v>
      </c>
      <c r="Q5" s="25" t="s">
        <v>387</v>
      </c>
      <c r="R5" s="25"/>
      <c r="S5" s="25" t="s">
        <v>386</v>
      </c>
      <c r="T5" s="25" t="s">
        <v>387</v>
      </c>
      <c r="U5" s="25"/>
      <c r="V5" s="25" t="s">
        <v>386</v>
      </c>
      <c r="W5" s="25" t="s">
        <v>387</v>
      </c>
    </row>
    <row r="6" spans="1:23" x14ac:dyDescent="0.35">
      <c r="A6" s="25" t="s">
        <v>388</v>
      </c>
      <c r="B6" s="25">
        <v>12042</v>
      </c>
      <c r="C6" s="25">
        <v>11752</v>
      </c>
      <c r="D6" s="25">
        <v>11230</v>
      </c>
      <c r="E6" s="25">
        <v>10850</v>
      </c>
      <c r="F6" s="25">
        <v>10176</v>
      </c>
      <c r="G6" s="25">
        <v>9828</v>
      </c>
      <c r="H6" s="25">
        <v>9580</v>
      </c>
      <c r="I6" s="25">
        <v>9233</v>
      </c>
      <c r="L6" s="25" t="s">
        <v>388</v>
      </c>
      <c r="M6">
        <f t="shared" ref="M6:M14" si="0">(B6/B$15)*100000</f>
        <v>15347.752386535987</v>
      </c>
      <c r="N6">
        <f t="shared" ref="N6:N14" si="1">-1*((C6/C$15)*100000)</f>
        <v>-15535.315346279429</v>
      </c>
      <c r="O6" s="25" t="s">
        <v>388</v>
      </c>
      <c r="P6">
        <f t="shared" ref="P6:P14" si="2">(D6/D$15)*100000</f>
        <v>13262.47416592855</v>
      </c>
      <c r="Q6">
        <f t="shared" ref="Q6:Q14" si="3">-1*((E6/E$15)*100000)</f>
        <v>-13264.058679706601</v>
      </c>
      <c r="R6" s="25" t="s">
        <v>388</v>
      </c>
      <c r="S6">
        <f t="shared" ref="S6:S14" si="4">(F6/F$15)*100000</f>
        <v>10915.409864200974</v>
      </c>
      <c r="T6">
        <f t="shared" ref="T6:T14" si="5">-1*((G6/G$15)*100000)</f>
        <v>-10918.90810918908</v>
      </c>
      <c r="U6" s="25" t="s">
        <v>388</v>
      </c>
      <c r="V6">
        <f t="shared" ref="V6:V14" si="6">(H6/H$15)*100000</f>
        <v>9842.3983397373995</v>
      </c>
      <c r="W6">
        <f t="shared" ref="W6:W14" si="7">-1*((I6/I$15)*100000)</f>
        <v>-9838.7732702492467</v>
      </c>
    </row>
    <row r="7" spans="1:23" x14ac:dyDescent="0.35">
      <c r="A7" s="25" t="s">
        <v>389</v>
      </c>
      <c r="B7" s="25">
        <v>13006</v>
      </c>
      <c r="C7" s="25">
        <v>12441</v>
      </c>
      <c r="D7" s="25">
        <v>12391</v>
      </c>
      <c r="E7" s="25">
        <v>11251</v>
      </c>
      <c r="F7" s="25">
        <v>11788</v>
      </c>
      <c r="G7" s="25">
        <v>10580</v>
      </c>
      <c r="H7" s="25">
        <v>10429</v>
      </c>
      <c r="I7" s="25">
        <v>9307</v>
      </c>
      <c r="L7" s="25" t="s">
        <v>389</v>
      </c>
      <c r="M7">
        <f t="shared" si="0"/>
        <v>16576.388269331259</v>
      </c>
      <c r="N7">
        <f t="shared" si="1"/>
        <v>-16446.124763705102</v>
      </c>
      <c r="O7" s="25" t="s">
        <v>389</v>
      </c>
      <c r="P7">
        <f t="shared" si="2"/>
        <v>14633.599055211102</v>
      </c>
      <c r="Q7">
        <f t="shared" si="3"/>
        <v>-13754.278728606356</v>
      </c>
      <c r="R7" s="25" t="s">
        <v>389</v>
      </c>
      <c r="S7">
        <f t="shared" si="4"/>
        <v>12644.541222405767</v>
      </c>
      <c r="T7">
        <f t="shared" si="5"/>
        <v>-11754.380117543802</v>
      </c>
      <c r="U7" s="25" t="s">
        <v>389</v>
      </c>
      <c r="V7">
        <f t="shared" si="6"/>
        <v>10714.652639365484</v>
      </c>
      <c r="W7">
        <f t="shared" si="7"/>
        <v>-9917.6283793143866</v>
      </c>
    </row>
    <row r="8" spans="1:23" x14ac:dyDescent="0.35">
      <c r="A8" s="25" t="s">
        <v>390</v>
      </c>
      <c r="B8" s="25">
        <v>12274</v>
      </c>
      <c r="C8" s="25">
        <v>11132</v>
      </c>
      <c r="D8" s="25">
        <v>13129</v>
      </c>
      <c r="E8" s="25">
        <v>12068</v>
      </c>
      <c r="F8" s="25">
        <v>13506</v>
      </c>
      <c r="G8" s="25">
        <v>11955</v>
      </c>
      <c r="H8" s="25">
        <v>12165</v>
      </c>
      <c r="I8" s="25">
        <v>10594</v>
      </c>
      <c r="L8" s="25" t="s">
        <v>390</v>
      </c>
      <c r="M8">
        <f t="shared" si="0"/>
        <v>15643.440690279247</v>
      </c>
      <c r="N8">
        <f t="shared" si="1"/>
        <v>-14715.719063545152</v>
      </c>
      <c r="O8" s="25" t="s">
        <v>390</v>
      </c>
      <c r="P8">
        <f t="shared" si="2"/>
        <v>15505.166814289931</v>
      </c>
      <c r="Q8">
        <f t="shared" si="3"/>
        <v>-14753.056234718826</v>
      </c>
      <c r="R8" s="25" t="s">
        <v>390</v>
      </c>
      <c r="S8">
        <f t="shared" si="4"/>
        <v>14487.374766695988</v>
      </c>
      <c r="T8">
        <f t="shared" si="5"/>
        <v>-13282.005132820052</v>
      </c>
      <c r="U8" s="25" t="s">
        <v>390</v>
      </c>
      <c r="V8">
        <f t="shared" si="6"/>
        <v>12498.202067109129</v>
      </c>
      <c r="W8">
        <f t="shared" si="7"/>
        <v>-11289.067911298658</v>
      </c>
    </row>
    <row r="9" spans="1:23" x14ac:dyDescent="0.35">
      <c r="A9" s="25" t="s">
        <v>391</v>
      </c>
      <c r="B9" s="25">
        <v>12138</v>
      </c>
      <c r="C9" s="25">
        <v>11476</v>
      </c>
      <c r="D9" s="25">
        <v>13179</v>
      </c>
      <c r="E9" s="25">
        <v>12539</v>
      </c>
      <c r="F9" s="25">
        <v>15796</v>
      </c>
      <c r="G9" s="25">
        <v>15066</v>
      </c>
      <c r="H9" s="25">
        <v>15380</v>
      </c>
      <c r="I9" s="25">
        <v>13985</v>
      </c>
      <c r="L9" s="25" t="s">
        <v>391</v>
      </c>
      <c r="M9">
        <f t="shared" si="0"/>
        <v>15470.106167395268</v>
      </c>
      <c r="N9">
        <f t="shared" si="1"/>
        <v>-15170.462807513846</v>
      </c>
      <c r="O9" s="25" t="s">
        <v>391</v>
      </c>
      <c r="P9">
        <f t="shared" si="2"/>
        <v>15564.216120460584</v>
      </c>
      <c r="Q9">
        <f t="shared" si="3"/>
        <v>-15328.850855745721</v>
      </c>
      <c r="R9" s="25" t="s">
        <v>391</v>
      </c>
      <c r="S9">
        <f t="shared" si="4"/>
        <v>16943.771050994357</v>
      </c>
      <c r="T9">
        <f t="shared" si="5"/>
        <v>-16738.32616738326</v>
      </c>
      <c r="U9" s="25" t="s">
        <v>391</v>
      </c>
      <c r="V9">
        <f t="shared" si="6"/>
        <v>15801.26163519428</v>
      </c>
      <c r="W9">
        <f t="shared" si="7"/>
        <v>-14902.550003729633</v>
      </c>
    </row>
    <row r="10" spans="1:23" x14ac:dyDescent="0.35">
      <c r="A10" s="25" t="s">
        <v>392</v>
      </c>
      <c r="B10" s="25">
        <v>12175</v>
      </c>
      <c r="C10" s="25">
        <v>11418</v>
      </c>
      <c r="D10" s="25">
        <v>11497</v>
      </c>
      <c r="E10" s="25">
        <v>11112</v>
      </c>
      <c r="F10" s="25">
        <v>13361</v>
      </c>
      <c r="G10" s="25">
        <v>12901</v>
      </c>
      <c r="H10" s="25">
        <v>15644</v>
      </c>
      <c r="I10" s="25">
        <v>14949</v>
      </c>
      <c r="L10" s="25" t="s">
        <v>392</v>
      </c>
      <c r="M10">
        <f t="shared" si="0"/>
        <v>15517.263353768116</v>
      </c>
      <c r="N10">
        <f t="shared" si="1"/>
        <v>-15093.790897193543</v>
      </c>
      <c r="O10" s="25" t="s">
        <v>392</v>
      </c>
      <c r="P10">
        <f t="shared" si="2"/>
        <v>13577.797460879834</v>
      </c>
      <c r="Q10">
        <f t="shared" si="3"/>
        <v>-13584.352078239608</v>
      </c>
      <c r="R10" s="25" t="s">
        <v>392</v>
      </c>
      <c r="S10">
        <f t="shared" si="4"/>
        <v>14331.838757428186</v>
      </c>
      <c r="T10">
        <f t="shared" si="5"/>
        <v>-14333.011143330114</v>
      </c>
      <c r="U10" s="25" t="s">
        <v>392</v>
      </c>
      <c r="V10">
        <f t="shared" si="6"/>
        <v>16072.492654159903</v>
      </c>
      <c r="W10">
        <f t="shared" si="7"/>
        <v>-15929.797640740388</v>
      </c>
    </row>
    <row r="11" spans="1:23" x14ac:dyDescent="0.35">
      <c r="A11" s="25" t="s">
        <v>393</v>
      </c>
      <c r="B11" s="25">
        <v>8394</v>
      </c>
      <c r="C11" s="25">
        <v>7498</v>
      </c>
      <c r="D11" s="25">
        <v>11102</v>
      </c>
      <c r="E11" s="25">
        <v>10654</v>
      </c>
      <c r="F11" s="25">
        <v>10869</v>
      </c>
      <c r="G11" s="25">
        <v>10662</v>
      </c>
      <c r="H11" s="25">
        <v>12569</v>
      </c>
      <c r="I11" s="25">
        <v>12323</v>
      </c>
      <c r="L11" s="25" t="s">
        <v>393</v>
      </c>
      <c r="M11">
        <f t="shared" si="0"/>
        <v>10698.308713883331</v>
      </c>
      <c r="N11">
        <f t="shared" si="1"/>
        <v>-9911.8273031316512</v>
      </c>
      <c r="O11" s="25" t="s">
        <v>393</v>
      </c>
      <c r="P11">
        <f t="shared" si="2"/>
        <v>13111.307942131682</v>
      </c>
      <c r="Q11">
        <f t="shared" si="3"/>
        <v>-13024.449877750611</v>
      </c>
      <c r="R11" s="25" t="s">
        <v>393</v>
      </c>
      <c r="S11">
        <f t="shared" si="4"/>
        <v>11658.764722287773</v>
      </c>
      <c r="T11">
        <f t="shared" si="5"/>
        <v>-11845.482118454822</v>
      </c>
      <c r="U11" s="25" t="s">
        <v>393</v>
      </c>
      <c r="V11">
        <f t="shared" si="6"/>
        <v>12913.267717344401</v>
      </c>
      <c r="W11">
        <f t="shared" si="7"/>
        <v>-13131.506878509852</v>
      </c>
    </row>
    <row r="12" spans="1:23" x14ac:dyDescent="0.35">
      <c r="A12" s="25" t="s">
        <v>394</v>
      </c>
      <c r="B12" s="25">
        <v>4763</v>
      </c>
      <c r="C12" s="25">
        <v>5058</v>
      </c>
      <c r="D12" s="25">
        <v>7195</v>
      </c>
      <c r="E12" s="25">
        <v>6754</v>
      </c>
      <c r="F12" s="25">
        <v>9910</v>
      </c>
      <c r="G12" s="25">
        <v>9898</v>
      </c>
      <c r="H12" s="25">
        <v>9722</v>
      </c>
      <c r="I12" s="25">
        <v>9870</v>
      </c>
      <c r="L12" s="25" t="s">
        <v>394</v>
      </c>
      <c r="M12">
        <f t="shared" si="0"/>
        <v>6070.531856591173</v>
      </c>
      <c r="N12">
        <f t="shared" si="1"/>
        <v>-6686.3193517257796</v>
      </c>
      <c r="O12" s="25" t="s">
        <v>394</v>
      </c>
      <c r="P12">
        <f t="shared" si="2"/>
        <v>8497.195157956894</v>
      </c>
      <c r="Q12">
        <f t="shared" si="3"/>
        <v>-8256.7237163814189</v>
      </c>
      <c r="R12" s="25" t="s">
        <v>394</v>
      </c>
      <c r="S12">
        <f t="shared" si="4"/>
        <v>10630.081736854525</v>
      </c>
      <c r="T12">
        <f t="shared" si="5"/>
        <v>-10996.678109966782</v>
      </c>
      <c r="U12" s="25" t="s">
        <v>394</v>
      </c>
      <c r="V12">
        <f t="shared" si="6"/>
        <v>9988.2877514537577</v>
      </c>
      <c r="W12">
        <f t="shared" si="7"/>
        <v>-10517.566573958633</v>
      </c>
    </row>
    <row r="13" spans="1:23" x14ac:dyDescent="0.35">
      <c r="A13" s="25" t="s">
        <v>395</v>
      </c>
      <c r="B13" s="25">
        <v>2696</v>
      </c>
      <c r="C13" s="25">
        <v>3426</v>
      </c>
      <c r="D13" s="25">
        <v>3406</v>
      </c>
      <c r="E13" s="25">
        <v>4128</v>
      </c>
      <c r="F13" s="25">
        <v>5519</v>
      </c>
      <c r="G13" s="25">
        <v>5722</v>
      </c>
      <c r="H13" s="25">
        <v>7808</v>
      </c>
      <c r="I13" s="25">
        <v>8550</v>
      </c>
      <c r="L13" s="25" t="s">
        <v>395</v>
      </c>
      <c r="M13">
        <f t="shared" si="0"/>
        <v>3436.1020124647916</v>
      </c>
      <c r="N13">
        <f t="shared" si="1"/>
        <v>-4528.9304268510323</v>
      </c>
      <c r="O13" s="25" t="s">
        <v>395</v>
      </c>
      <c r="P13">
        <f t="shared" si="2"/>
        <v>4022.4387363448482</v>
      </c>
      <c r="Q13">
        <f t="shared" si="3"/>
        <v>-5046.4547677261617</v>
      </c>
      <c r="R13" s="25" t="s">
        <v>395</v>
      </c>
      <c r="S13">
        <f t="shared" si="4"/>
        <v>5920.0223113723641</v>
      </c>
      <c r="T13">
        <f t="shared" si="5"/>
        <v>-6357.1420635714203</v>
      </c>
      <c r="U13" s="25" t="s">
        <v>395</v>
      </c>
      <c r="V13">
        <f t="shared" si="6"/>
        <v>8021.8628639529861</v>
      </c>
      <c r="W13">
        <f t="shared" si="7"/>
        <v>-9110.9619257696359</v>
      </c>
    </row>
    <row r="14" spans="1:23" x14ac:dyDescent="0.35">
      <c r="A14" s="25" t="s">
        <v>396</v>
      </c>
      <c r="B14" s="25">
        <v>973</v>
      </c>
      <c r="C14" s="25">
        <v>1446</v>
      </c>
      <c r="D14" s="25">
        <v>1546</v>
      </c>
      <c r="E14" s="25">
        <v>2444</v>
      </c>
      <c r="F14" s="25">
        <v>2301</v>
      </c>
      <c r="G14" s="25">
        <v>3397</v>
      </c>
      <c r="H14" s="25">
        <v>4037</v>
      </c>
      <c r="I14" s="25">
        <v>5032</v>
      </c>
      <c r="L14" s="25" t="s">
        <v>396</v>
      </c>
      <c r="M14">
        <f t="shared" si="0"/>
        <v>1240.1065497508316</v>
      </c>
      <c r="N14">
        <f t="shared" si="1"/>
        <v>-1911.5100400544636</v>
      </c>
      <c r="O14" s="25" t="s">
        <v>396</v>
      </c>
      <c r="P14">
        <f t="shared" si="2"/>
        <v>1825.8045467965751</v>
      </c>
      <c r="Q14">
        <f t="shared" si="3"/>
        <v>-2987.7750611246943</v>
      </c>
      <c r="R14" s="25" t="s">
        <v>396</v>
      </c>
      <c r="S14">
        <f t="shared" si="4"/>
        <v>2468.1955677600668</v>
      </c>
      <c r="T14">
        <f t="shared" si="5"/>
        <v>-3774.0670377406709</v>
      </c>
      <c r="U14" s="25" t="s">
        <v>396</v>
      </c>
      <c r="V14">
        <f t="shared" si="6"/>
        <v>4147.5743316826592</v>
      </c>
      <c r="W14">
        <f t="shared" si="7"/>
        <v>-5362.1474164295687</v>
      </c>
    </row>
    <row r="15" spans="1:23" x14ac:dyDescent="0.35">
      <c r="A15" s="25"/>
      <c r="B15" s="25">
        <v>78461</v>
      </c>
      <c r="C15" s="25">
        <v>75647</v>
      </c>
      <c r="D15" s="25">
        <v>84675</v>
      </c>
      <c r="E15" s="25">
        <v>81800</v>
      </c>
      <c r="F15" s="25">
        <v>93226</v>
      </c>
      <c r="G15" s="25">
        <v>90009</v>
      </c>
      <c r="H15" s="25">
        <v>97334</v>
      </c>
      <c r="I15" s="25">
        <v>93843</v>
      </c>
    </row>
    <row r="17" spans="1:6" x14ac:dyDescent="0.35">
      <c r="A17" s="1"/>
      <c r="B17" s="1" t="s">
        <v>405</v>
      </c>
      <c r="C17" t="s">
        <v>399</v>
      </c>
      <c r="D17" t="s">
        <v>400</v>
      </c>
      <c r="E17" t="s">
        <v>401</v>
      </c>
      <c r="F17" t="s">
        <v>402</v>
      </c>
    </row>
    <row r="18" spans="1:6" x14ac:dyDescent="0.35">
      <c r="A18" s="4" t="s">
        <v>36</v>
      </c>
      <c r="B18" s="24">
        <v>183235</v>
      </c>
      <c r="C18" s="24">
        <v>36747</v>
      </c>
      <c r="D18" s="24">
        <v>5698</v>
      </c>
      <c r="E18" s="2">
        <f t="shared" ref="E18:E29" si="8">C18/B18</f>
        <v>0.20054574726444183</v>
      </c>
      <c r="F18" s="2">
        <f t="shared" ref="F18:F29" si="9">D18/C18</f>
        <v>0.15506027702941735</v>
      </c>
    </row>
    <row r="19" spans="1:6" x14ac:dyDescent="0.35">
      <c r="A19" s="3" t="s">
        <v>260</v>
      </c>
      <c r="B19">
        <v>151</v>
      </c>
      <c r="C19">
        <v>6</v>
      </c>
      <c r="D19">
        <v>0</v>
      </c>
      <c r="E19" s="2">
        <f t="shared" si="8"/>
        <v>3.9735099337748346E-2</v>
      </c>
      <c r="F19" s="2">
        <f t="shared" si="9"/>
        <v>0</v>
      </c>
    </row>
    <row r="20" spans="1:6" x14ac:dyDescent="0.35">
      <c r="A20" s="3" t="s">
        <v>353</v>
      </c>
      <c r="B20">
        <v>1968</v>
      </c>
      <c r="C20">
        <v>139</v>
      </c>
      <c r="D20">
        <v>12</v>
      </c>
      <c r="E20" s="2">
        <f t="shared" si="8"/>
        <v>7.0630081300813011E-2</v>
      </c>
      <c r="F20" s="2">
        <f t="shared" si="9"/>
        <v>8.6330935251798566E-2</v>
      </c>
    </row>
    <row r="21" spans="1:6" x14ac:dyDescent="0.35">
      <c r="A21" s="3" t="s">
        <v>257</v>
      </c>
      <c r="B21">
        <v>248</v>
      </c>
      <c r="C21">
        <v>60</v>
      </c>
      <c r="D21">
        <v>3</v>
      </c>
      <c r="E21" s="2">
        <f t="shared" si="8"/>
        <v>0.24193548387096775</v>
      </c>
      <c r="F21" s="2">
        <f t="shared" si="9"/>
        <v>0.05</v>
      </c>
    </row>
    <row r="22" spans="1:6" x14ac:dyDescent="0.35">
      <c r="A22" s="3" t="s">
        <v>264</v>
      </c>
      <c r="B22">
        <v>24631</v>
      </c>
      <c r="C22">
        <v>5404</v>
      </c>
      <c r="D22">
        <v>873</v>
      </c>
      <c r="E22" s="2">
        <f t="shared" si="8"/>
        <v>0.21939831919126304</v>
      </c>
      <c r="F22" s="2">
        <f t="shared" si="9"/>
        <v>0.16154700222057736</v>
      </c>
    </row>
    <row r="23" spans="1:6" x14ac:dyDescent="0.35">
      <c r="A23" s="3" t="s">
        <v>261</v>
      </c>
      <c r="B23">
        <v>7637</v>
      </c>
      <c r="C23">
        <v>1355</v>
      </c>
      <c r="D23">
        <v>182</v>
      </c>
      <c r="E23" s="2">
        <f t="shared" si="8"/>
        <v>0.17742569071624983</v>
      </c>
      <c r="F23" s="2">
        <f t="shared" si="9"/>
        <v>0.13431734317343175</v>
      </c>
    </row>
    <row r="24" spans="1:6" x14ac:dyDescent="0.35">
      <c r="A24" s="3" t="s">
        <v>262</v>
      </c>
      <c r="B24">
        <v>674</v>
      </c>
      <c r="C24">
        <v>111</v>
      </c>
      <c r="D24">
        <v>2</v>
      </c>
      <c r="E24" s="2">
        <f t="shared" si="8"/>
        <v>0.16468842729970326</v>
      </c>
      <c r="F24" s="2">
        <f t="shared" si="9"/>
        <v>1.8018018018018018E-2</v>
      </c>
    </row>
    <row r="25" spans="1:6" x14ac:dyDescent="0.35">
      <c r="A25" s="3" t="s">
        <v>256</v>
      </c>
      <c r="B25">
        <v>145713</v>
      </c>
      <c r="C25">
        <v>29356</v>
      </c>
      <c r="D25">
        <v>4601</v>
      </c>
      <c r="E25" s="2">
        <f t="shared" si="8"/>
        <v>0.20146452272618093</v>
      </c>
      <c r="F25" s="2">
        <f t="shared" si="9"/>
        <v>0.15673116228368988</v>
      </c>
    </row>
    <row r="26" spans="1:6" x14ac:dyDescent="0.35">
      <c r="A26" s="3" t="s">
        <v>258</v>
      </c>
      <c r="B26">
        <v>205</v>
      </c>
      <c r="C26">
        <v>57</v>
      </c>
      <c r="D26">
        <v>3</v>
      </c>
      <c r="E26" s="2">
        <f t="shared" si="8"/>
        <v>0.2780487804878049</v>
      </c>
      <c r="F26" s="2">
        <f t="shared" si="9"/>
        <v>5.2631578947368418E-2</v>
      </c>
    </row>
    <row r="27" spans="1:6" x14ac:dyDescent="0.35">
      <c r="A27" s="3" t="s">
        <v>259</v>
      </c>
      <c r="B27">
        <v>651</v>
      </c>
      <c r="C27">
        <v>122</v>
      </c>
      <c r="D27">
        <v>9</v>
      </c>
      <c r="E27" s="2">
        <f t="shared" si="8"/>
        <v>0.18740399385560677</v>
      </c>
      <c r="F27" s="2">
        <f t="shared" si="9"/>
        <v>7.3770491803278687E-2</v>
      </c>
    </row>
    <row r="28" spans="1:6" x14ac:dyDescent="0.35">
      <c r="A28" s="3" t="s">
        <v>263</v>
      </c>
      <c r="B28">
        <v>276</v>
      </c>
      <c r="C28">
        <v>32</v>
      </c>
      <c r="D28">
        <v>3</v>
      </c>
      <c r="E28" s="2">
        <f t="shared" si="8"/>
        <v>0.11594202898550725</v>
      </c>
      <c r="F28" s="2">
        <f t="shared" si="9"/>
        <v>9.375E-2</v>
      </c>
    </row>
    <row r="29" spans="1:6" x14ac:dyDescent="0.35">
      <c r="A29" s="3" t="s">
        <v>354</v>
      </c>
      <c r="B29">
        <v>1081</v>
      </c>
      <c r="C29">
        <v>105</v>
      </c>
      <c r="D29">
        <v>10</v>
      </c>
      <c r="E29" s="2">
        <f t="shared" si="8"/>
        <v>9.7132284921369105E-2</v>
      </c>
      <c r="F29" s="2">
        <f t="shared" si="9"/>
        <v>9.5238095238095233E-2</v>
      </c>
    </row>
  </sheetData>
  <mergeCells count="8">
    <mergeCell ref="M4:N4"/>
    <mergeCell ref="P4:Q4"/>
    <mergeCell ref="S4:T4"/>
    <mergeCell ref="V4:W4"/>
    <mergeCell ref="B4:C4"/>
    <mergeCell ref="D4:E4"/>
    <mergeCell ref="F4:G4"/>
    <mergeCell ref="H4:I4"/>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C4F9A-9985-B443-B876-0B754C944685}">
  <dimension ref="A1:W30"/>
  <sheetViews>
    <sheetView topLeftCell="U5" workbookViewId="0">
      <selection activeCell="AI36" sqref="AI36"/>
    </sheetView>
  </sheetViews>
  <sheetFormatPr baseColWidth="10" defaultRowHeight="14.5" x14ac:dyDescent="0.35"/>
  <sheetData>
    <row r="1" spans="1:23" x14ac:dyDescent="0.35">
      <c r="A1" s="29" t="s">
        <v>38</v>
      </c>
      <c r="B1" s="29"/>
      <c r="C1" s="29"/>
      <c r="D1" s="29"/>
      <c r="E1" s="29"/>
      <c r="F1" s="29"/>
      <c r="G1" s="29"/>
      <c r="H1" s="29"/>
      <c r="I1" s="29"/>
      <c r="J1" s="29"/>
      <c r="K1" s="29"/>
      <c r="L1" s="29"/>
      <c r="M1" s="29"/>
      <c r="N1" s="29"/>
      <c r="O1" s="29"/>
      <c r="P1" s="29"/>
      <c r="Q1" s="29"/>
      <c r="R1" s="29"/>
      <c r="S1" s="29"/>
      <c r="T1" s="29"/>
      <c r="U1" s="29"/>
      <c r="V1" s="29"/>
      <c r="W1" s="29"/>
    </row>
    <row r="2" spans="1:23" x14ac:dyDescent="0.35">
      <c r="A2" s="25"/>
      <c r="B2" s="25"/>
      <c r="C2" s="25"/>
      <c r="D2" s="25"/>
      <c r="E2" s="25"/>
      <c r="F2" s="25"/>
      <c r="G2" s="25"/>
      <c r="H2" s="25"/>
      <c r="I2" s="25"/>
      <c r="J2" s="25"/>
      <c r="K2" s="25"/>
      <c r="L2" s="25"/>
      <c r="M2" s="25"/>
      <c r="N2" s="25"/>
      <c r="O2" s="25"/>
      <c r="P2" s="25"/>
      <c r="Q2" s="25"/>
      <c r="R2" s="25"/>
      <c r="S2" s="25"/>
      <c r="T2" s="25"/>
      <c r="U2" s="25"/>
      <c r="V2" s="25"/>
      <c r="W2" s="25"/>
    </row>
    <row r="3" spans="1:23" x14ac:dyDescent="0.35">
      <c r="A3" s="25"/>
      <c r="B3" s="36">
        <v>2004</v>
      </c>
      <c r="C3" s="36"/>
      <c r="D3" s="36">
        <v>2014</v>
      </c>
      <c r="E3" s="36"/>
      <c r="F3" s="36">
        <v>2024</v>
      </c>
      <c r="G3" s="36"/>
      <c r="H3" s="36">
        <v>2034</v>
      </c>
      <c r="I3" s="36"/>
      <c r="J3" s="25"/>
      <c r="K3" s="25"/>
      <c r="L3" s="25"/>
      <c r="M3" s="36">
        <v>2004</v>
      </c>
      <c r="N3" s="36"/>
      <c r="O3" s="26"/>
      <c r="P3" s="36">
        <v>2014</v>
      </c>
      <c r="Q3" s="36"/>
      <c r="R3" s="26"/>
      <c r="S3" s="36">
        <v>2024</v>
      </c>
      <c r="T3" s="36"/>
      <c r="U3" s="26"/>
      <c r="V3" s="36">
        <v>2034</v>
      </c>
      <c r="W3" s="36"/>
    </row>
    <row r="4" spans="1:23" x14ac:dyDescent="0.35">
      <c r="A4" s="25"/>
      <c r="B4" s="25" t="s">
        <v>386</v>
      </c>
      <c r="C4" s="25" t="s">
        <v>387</v>
      </c>
      <c r="D4" s="25" t="s">
        <v>386</v>
      </c>
      <c r="E4" s="25" t="s">
        <v>387</v>
      </c>
      <c r="F4" s="25" t="s">
        <v>386</v>
      </c>
      <c r="G4" s="25" t="s">
        <v>387</v>
      </c>
      <c r="H4" s="25" t="s">
        <v>386</v>
      </c>
      <c r="I4" s="25" t="s">
        <v>387</v>
      </c>
      <c r="J4" s="25"/>
      <c r="K4" s="25"/>
      <c r="L4" s="25"/>
      <c r="M4" s="25" t="s">
        <v>386</v>
      </c>
      <c r="N4" s="25" t="s">
        <v>387</v>
      </c>
      <c r="O4" s="25"/>
      <c r="P4" s="25" t="s">
        <v>386</v>
      </c>
      <c r="Q4" s="25" t="s">
        <v>387</v>
      </c>
      <c r="R4" s="25"/>
      <c r="S4" s="25" t="s">
        <v>386</v>
      </c>
      <c r="T4" s="25" t="s">
        <v>387</v>
      </c>
      <c r="U4" s="25"/>
      <c r="V4" s="25" t="s">
        <v>386</v>
      </c>
      <c r="W4" s="25" t="s">
        <v>387</v>
      </c>
    </row>
    <row r="5" spans="1:23" x14ac:dyDescent="0.35">
      <c r="A5" s="25" t="s">
        <v>388</v>
      </c>
      <c r="B5" s="25">
        <v>30605</v>
      </c>
      <c r="C5" s="25">
        <v>29437</v>
      </c>
      <c r="D5" s="25">
        <v>26876</v>
      </c>
      <c r="E5" s="25">
        <v>25916</v>
      </c>
      <c r="F5" s="25">
        <v>23453</v>
      </c>
      <c r="G5" s="25">
        <v>22735</v>
      </c>
      <c r="H5" s="25">
        <v>22006</v>
      </c>
      <c r="I5" s="25">
        <v>21347</v>
      </c>
      <c r="J5" s="25"/>
      <c r="K5" s="25"/>
      <c r="L5" s="25" t="s">
        <v>388</v>
      </c>
      <c r="M5" s="25">
        <v>16512.360700000001</v>
      </c>
      <c r="N5" s="25">
        <v>-15799.925999999999</v>
      </c>
      <c r="O5" s="25" t="s">
        <v>388</v>
      </c>
      <c r="P5" s="25">
        <v>13922.8637</v>
      </c>
      <c r="Q5" s="25">
        <v>-13048.950999999999</v>
      </c>
      <c r="R5" s="25" t="s">
        <v>388</v>
      </c>
      <c r="S5" s="25">
        <v>11636.8959</v>
      </c>
      <c r="T5" s="25">
        <v>-10762.334000000001</v>
      </c>
      <c r="U5" s="25" t="s">
        <v>388</v>
      </c>
      <c r="V5" s="25">
        <v>10703.463599999999</v>
      </c>
      <c r="W5" s="25">
        <v>-9761.5290999999997</v>
      </c>
    </row>
    <row r="6" spans="1:23" x14ac:dyDescent="0.35">
      <c r="A6" s="25" t="s">
        <v>389</v>
      </c>
      <c r="B6" s="25">
        <v>35847</v>
      </c>
      <c r="C6" s="25">
        <v>33875</v>
      </c>
      <c r="D6" s="25">
        <v>30604</v>
      </c>
      <c r="E6" s="25">
        <v>29352</v>
      </c>
      <c r="F6" s="25">
        <v>27592</v>
      </c>
      <c r="G6" s="25">
        <v>26811</v>
      </c>
      <c r="H6" s="25">
        <v>24113</v>
      </c>
      <c r="I6" s="25">
        <v>23551</v>
      </c>
      <c r="J6" s="25"/>
      <c r="K6" s="25"/>
      <c r="L6" s="25" t="s">
        <v>389</v>
      </c>
      <c r="M6" s="25">
        <v>19340.584599999998</v>
      </c>
      <c r="N6" s="25">
        <v>-18181.965</v>
      </c>
      <c r="O6" s="25" t="s">
        <v>389</v>
      </c>
      <c r="P6" s="25">
        <v>15854.119699999999</v>
      </c>
      <c r="Q6" s="25">
        <v>-14779.01</v>
      </c>
      <c r="R6" s="25" t="s">
        <v>389</v>
      </c>
      <c r="S6" s="25">
        <v>13690.5825</v>
      </c>
      <c r="T6" s="25">
        <v>-12691.838</v>
      </c>
      <c r="U6" s="25" t="s">
        <v>389</v>
      </c>
      <c r="V6" s="25">
        <v>11728.284</v>
      </c>
      <c r="W6" s="25">
        <v>-10769.370999999999</v>
      </c>
    </row>
    <row r="7" spans="1:23" x14ac:dyDescent="0.35">
      <c r="A7" s="25" t="s">
        <v>390</v>
      </c>
      <c r="B7" s="25">
        <v>27660</v>
      </c>
      <c r="C7" s="25">
        <v>27095</v>
      </c>
      <c r="D7" s="25">
        <v>30319</v>
      </c>
      <c r="E7" s="25">
        <v>30611</v>
      </c>
      <c r="F7" s="25">
        <v>27204</v>
      </c>
      <c r="G7" s="25">
        <v>28187</v>
      </c>
      <c r="H7" s="25">
        <v>23985</v>
      </c>
      <c r="I7" s="25">
        <v>25322</v>
      </c>
      <c r="J7" s="25"/>
      <c r="K7" s="25"/>
      <c r="L7" s="25" t="s">
        <v>390</v>
      </c>
      <c r="M7" s="25">
        <v>14923.440500000001</v>
      </c>
      <c r="N7" s="25">
        <v>-14542.888000000001</v>
      </c>
      <c r="O7" s="25" t="s">
        <v>390</v>
      </c>
      <c r="P7" s="25">
        <v>15706.4781</v>
      </c>
      <c r="Q7" s="25">
        <v>-15412.928</v>
      </c>
      <c r="R7" s="25" t="s">
        <v>390</v>
      </c>
      <c r="S7" s="25">
        <v>13498.064899999999</v>
      </c>
      <c r="T7" s="25">
        <v>-13343.210999999999</v>
      </c>
      <c r="U7" s="25" t="s">
        <v>390</v>
      </c>
      <c r="V7" s="25">
        <v>11666.0263</v>
      </c>
      <c r="W7" s="25">
        <v>-11579.212</v>
      </c>
    </row>
    <row r="8" spans="1:23" x14ac:dyDescent="0.35">
      <c r="A8" s="25" t="s">
        <v>391</v>
      </c>
      <c r="B8" s="25">
        <v>27665</v>
      </c>
      <c r="C8" s="25">
        <v>27582</v>
      </c>
      <c r="D8" s="25">
        <v>24979</v>
      </c>
      <c r="E8" s="25">
        <v>26085</v>
      </c>
      <c r="F8" s="25">
        <v>29423</v>
      </c>
      <c r="G8" s="25">
        <v>31121</v>
      </c>
      <c r="H8" s="25">
        <v>26092</v>
      </c>
      <c r="I8" s="25">
        <v>28259</v>
      </c>
      <c r="J8" s="25"/>
      <c r="K8" s="25"/>
      <c r="L8" s="25" t="s">
        <v>391</v>
      </c>
      <c r="M8" s="25">
        <v>14926.1381</v>
      </c>
      <c r="N8" s="25">
        <v>-14804.279</v>
      </c>
      <c r="O8" s="25" t="s">
        <v>391</v>
      </c>
      <c r="P8" s="25">
        <v>12940.1404</v>
      </c>
      <c r="Q8" s="25">
        <v>-13134.044</v>
      </c>
      <c r="R8" s="25" t="s">
        <v>391</v>
      </c>
      <c r="S8" s="25">
        <v>14599.087</v>
      </c>
      <c r="T8" s="25">
        <v>-14732.112999999999</v>
      </c>
      <c r="U8" s="25" t="s">
        <v>391</v>
      </c>
      <c r="V8" s="25">
        <v>12690.8467</v>
      </c>
      <c r="W8" s="25">
        <v>-12922.24</v>
      </c>
    </row>
    <row r="9" spans="1:23" x14ac:dyDescent="0.35">
      <c r="A9" s="25" t="s">
        <v>392</v>
      </c>
      <c r="B9" s="25">
        <v>25291</v>
      </c>
      <c r="C9" s="25">
        <v>24605</v>
      </c>
      <c r="D9" s="25">
        <v>27751</v>
      </c>
      <c r="E9" s="25">
        <v>27660</v>
      </c>
      <c r="F9" s="25">
        <v>25974</v>
      </c>
      <c r="G9" s="25">
        <v>26485</v>
      </c>
      <c r="H9" s="25">
        <v>30111</v>
      </c>
      <c r="I9" s="25">
        <v>31396</v>
      </c>
      <c r="J9" s="25"/>
      <c r="K9" s="25"/>
      <c r="L9" s="25" t="s">
        <v>392</v>
      </c>
      <c r="M9" s="25">
        <v>13645.2904</v>
      </c>
      <c r="N9" s="25">
        <v>-13206.413</v>
      </c>
      <c r="O9" s="25" t="s">
        <v>392</v>
      </c>
      <c r="P9" s="25">
        <v>14376.1494</v>
      </c>
      <c r="Q9" s="25">
        <v>-13927.072</v>
      </c>
      <c r="R9" s="25" t="s">
        <v>392</v>
      </c>
      <c r="S9" s="25">
        <v>12887.7642</v>
      </c>
      <c r="T9" s="25">
        <v>-12537.516</v>
      </c>
      <c r="U9" s="25" t="s">
        <v>392</v>
      </c>
      <c r="V9" s="25">
        <v>14645.6417</v>
      </c>
      <c r="W9" s="25">
        <v>-14356.723</v>
      </c>
    </row>
    <row r="10" spans="1:23" x14ac:dyDescent="0.35">
      <c r="A10" s="25" t="s">
        <v>393</v>
      </c>
      <c r="B10" s="25">
        <v>17194</v>
      </c>
      <c r="C10" s="25">
        <v>17932</v>
      </c>
      <c r="D10" s="25">
        <v>24256</v>
      </c>
      <c r="E10" s="25">
        <v>24062</v>
      </c>
      <c r="F10" s="25">
        <v>27016</v>
      </c>
      <c r="G10" s="25">
        <v>27371</v>
      </c>
      <c r="H10" s="25">
        <v>25285</v>
      </c>
      <c r="I10" s="25">
        <v>26195</v>
      </c>
      <c r="J10" s="25"/>
      <c r="K10" s="25"/>
      <c r="L10" s="25" t="s">
        <v>393</v>
      </c>
      <c r="M10" s="25">
        <v>9276.7041100000006</v>
      </c>
      <c r="N10" s="25">
        <v>-9624.7672000000002</v>
      </c>
      <c r="O10" s="25" t="s">
        <v>393</v>
      </c>
      <c r="P10" s="25">
        <v>12565.5969</v>
      </c>
      <c r="Q10" s="25">
        <v>-12115.445</v>
      </c>
      <c r="R10" s="25" t="s">
        <v>393</v>
      </c>
      <c r="S10" s="25">
        <v>13404.7832</v>
      </c>
      <c r="T10" s="25">
        <v>-12956.932000000001</v>
      </c>
      <c r="U10" s="25" t="s">
        <v>393</v>
      </c>
      <c r="V10" s="25">
        <v>12298.331200000001</v>
      </c>
      <c r="W10" s="25">
        <v>-11978.415999999999</v>
      </c>
    </row>
    <row r="11" spans="1:23" x14ac:dyDescent="0.35">
      <c r="A11" s="25" t="s">
        <v>394</v>
      </c>
      <c r="B11" s="25">
        <v>11228</v>
      </c>
      <c r="C11" s="25">
        <v>12984</v>
      </c>
      <c r="D11" s="25">
        <v>15497</v>
      </c>
      <c r="E11" s="25">
        <v>17112</v>
      </c>
      <c r="F11" s="25">
        <v>22371</v>
      </c>
      <c r="G11" s="25">
        <v>23454</v>
      </c>
      <c r="H11" s="25">
        <v>25162</v>
      </c>
      <c r="I11" s="25">
        <v>26673</v>
      </c>
      <c r="J11" s="25"/>
      <c r="K11" s="25"/>
      <c r="L11" s="25" t="s">
        <v>394</v>
      </c>
      <c r="M11" s="25">
        <v>6057.8593499999997</v>
      </c>
      <c r="N11" s="25">
        <v>-6968.9926999999998</v>
      </c>
      <c r="O11" s="25" t="s">
        <v>394</v>
      </c>
      <c r="P11" s="25">
        <v>8028.0778099999998</v>
      </c>
      <c r="Q11" s="25">
        <v>-8616.0539000000008</v>
      </c>
      <c r="R11" s="25" t="s">
        <v>394</v>
      </c>
      <c r="S11" s="25">
        <v>11100.0298</v>
      </c>
      <c r="T11" s="25">
        <v>-11102.695</v>
      </c>
      <c r="U11" s="25" t="s">
        <v>394</v>
      </c>
      <c r="V11" s="25">
        <v>12238.5054</v>
      </c>
      <c r="W11" s="25">
        <v>-12196.995999999999</v>
      </c>
    </row>
    <row r="12" spans="1:23" x14ac:dyDescent="0.35">
      <c r="A12" s="25" t="s">
        <v>395</v>
      </c>
      <c r="B12" s="25">
        <v>7159</v>
      </c>
      <c r="C12" s="25">
        <v>8979</v>
      </c>
      <c r="D12" s="25">
        <v>8591</v>
      </c>
      <c r="E12" s="25">
        <v>11023</v>
      </c>
      <c r="F12" s="25">
        <v>12710</v>
      </c>
      <c r="G12" s="25">
        <v>15275</v>
      </c>
      <c r="H12" s="25">
        <v>18878</v>
      </c>
      <c r="I12" s="25">
        <v>21167</v>
      </c>
      <c r="J12" s="25"/>
      <c r="K12" s="25"/>
      <c r="L12" s="25" t="s">
        <v>395</v>
      </c>
      <c r="M12" s="25">
        <v>3862.5057999999999</v>
      </c>
      <c r="N12" s="25">
        <v>-4819.3612000000003</v>
      </c>
      <c r="O12" s="25" t="s">
        <v>395</v>
      </c>
      <c r="P12" s="25">
        <v>4450.4882500000003</v>
      </c>
      <c r="Q12" s="25">
        <v>-5550.1848</v>
      </c>
      <c r="R12" s="25" t="s">
        <v>395</v>
      </c>
      <c r="S12" s="25">
        <v>6306.4404100000002</v>
      </c>
      <c r="T12" s="25">
        <v>-7230.9061000000002</v>
      </c>
      <c r="U12" s="25" t="s">
        <v>395</v>
      </c>
      <c r="V12" s="25">
        <v>9182.0405900000005</v>
      </c>
      <c r="W12" s="25">
        <v>-9679.2189999999991</v>
      </c>
    </row>
    <row r="13" spans="1:23" x14ac:dyDescent="0.35">
      <c r="A13" s="25" t="s">
        <v>396</v>
      </c>
      <c r="B13" s="25">
        <v>2697</v>
      </c>
      <c r="C13" s="25">
        <v>3822</v>
      </c>
      <c r="D13" s="25">
        <v>4162</v>
      </c>
      <c r="E13" s="25">
        <v>6785</v>
      </c>
      <c r="F13" s="25">
        <v>5797</v>
      </c>
      <c r="G13" s="25">
        <v>9807</v>
      </c>
      <c r="H13" s="25">
        <v>9965</v>
      </c>
      <c r="I13" s="25">
        <v>14775</v>
      </c>
      <c r="J13" s="25"/>
      <c r="K13" s="25"/>
      <c r="L13" s="25" t="s">
        <v>396</v>
      </c>
      <c r="M13" s="25">
        <v>1455.1163799999999</v>
      </c>
      <c r="N13" s="25">
        <v>-2051.4087</v>
      </c>
      <c r="O13" s="25" t="s">
        <v>396</v>
      </c>
      <c r="P13" s="25">
        <v>2156.0856800000001</v>
      </c>
      <c r="Q13" s="25">
        <v>-3416.3117000000002</v>
      </c>
      <c r="R13" s="25" t="s">
        <v>396</v>
      </c>
      <c r="S13" s="25">
        <v>2876.3520899999999</v>
      </c>
      <c r="T13" s="25">
        <v>-4642.4548000000004</v>
      </c>
      <c r="U13" s="25" t="s">
        <v>396</v>
      </c>
      <c r="V13" s="25">
        <v>4846.8606099999997</v>
      </c>
      <c r="W13" s="25">
        <v>-6756.2933000000003</v>
      </c>
    </row>
    <row r="14" spans="1:23" x14ac:dyDescent="0.35">
      <c r="A14" s="25"/>
      <c r="B14" s="25">
        <v>185346</v>
      </c>
      <c r="C14" s="25">
        <v>186311</v>
      </c>
      <c r="D14" s="25">
        <v>193035</v>
      </c>
      <c r="E14" s="25">
        <v>198606</v>
      </c>
      <c r="F14" s="25">
        <v>201540</v>
      </c>
      <c r="G14" s="25">
        <v>211246</v>
      </c>
      <c r="H14" s="25">
        <v>205597</v>
      </c>
      <c r="I14" s="25">
        <v>218685</v>
      </c>
      <c r="J14" s="25"/>
      <c r="K14" s="25"/>
      <c r="L14" s="25"/>
      <c r="M14" s="25"/>
      <c r="N14" s="25"/>
      <c r="O14" s="25"/>
      <c r="P14" s="25"/>
      <c r="Q14" s="25"/>
      <c r="R14" s="25"/>
      <c r="S14" s="25"/>
      <c r="T14" s="25"/>
      <c r="U14" s="25"/>
      <c r="V14" s="25"/>
      <c r="W14" s="25"/>
    </row>
    <row r="15" spans="1:23" x14ac:dyDescent="0.35">
      <c r="A15" s="25"/>
      <c r="B15" s="25"/>
      <c r="C15" s="25"/>
      <c r="D15" s="25"/>
      <c r="E15" s="25"/>
      <c r="F15" s="25"/>
      <c r="G15" s="25"/>
      <c r="H15" s="25"/>
      <c r="I15" s="25"/>
      <c r="J15" s="25"/>
      <c r="K15" s="25"/>
      <c r="L15" s="25"/>
      <c r="M15" s="25"/>
      <c r="N15" s="25"/>
      <c r="O15" s="25"/>
      <c r="P15" s="25"/>
      <c r="Q15" s="25"/>
      <c r="R15" s="25"/>
      <c r="S15" s="25"/>
      <c r="T15" s="25"/>
      <c r="U15" s="25"/>
      <c r="V15" s="25"/>
      <c r="W15" s="25"/>
    </row>
    <row r="16" spans="1:23" x14ac:dyDescent="0.35">
      <c r="A16" s="25"/>
      <c r="B16" s="25"/>
      <c r="C16" s="25"/>
      <c r="D16" s="25"/>
      <c r="E16" s="25"/>
      <c r="F16" s="25"/>
      <c r="G16" s="25"/>
      <c r="H16" s="25"/>
      <c r="I16" s="25"/>
      <c r="J16" s="25"/>
      <c r="K16" s="25"/>
      <c r="L16" s="25"/>
      <c r="M16" s="25"/>
      <c r="N16" s="25"/>
      <c r="O16" s="25"/>
      <c r="P16" s="25"/>
      <c r="Q16" s="25"/>
      <c r="R16" s="25"/>
      <c r="S16" s="25"/>
      <c r="T16" s="25"/>
      <c r="U16" s="25"/>
      <c r="V16" s="25"/>
      <c r="W16" s="25"/>
    </row>
    <row r="17" spans="1:6" x14ac:dyDescent="0.35">
      <c r="A17" s="1"/>
      <c r="B17" s="1" t="s">
        <v>405</v>
      </c>
      <c r="C17" t="s">
        <v>399</v>
      </c>
      <c r="D17" t="s">
        <v>400</v>
      </c>
      <c r="E17" t="s">
        <v>401</v>
      </c>
      <c r="F17" t="s">
        <v>402</v>
      </c>
    </row>
    <row r="18" spans="1:6" x14ac:dyDescent="0.35">
      <c r="A18" s="4" t="s">
        <v>38</v>
      </c>
      <c r="B18" s="24">
        <v>412786</v>
      </c>
      <c r="C18" s="24">
        <v>89414</v>
      </c>
      <c r="D18" s="24">
        <v>15604</v>
      </c>
      <c r="E18" s="2">
        <f t="shared" ref="E18:E30" si="0">C18/B18</f>
        <v>0.21661102847480293</v>
      </c>
      <c r="F18" s="2">
        <f t="shared" ref="F18:F30" si="1">D18/C18</f>
        <v>0.17451405820117655</v>
      </c>
    </row>
    <row r="19" spans="1:6" x14ac:dyDescent="0.35">
      <c r="A19" s="3" t="s">
        <v>311</v>
      </c>
      <c r="B19">
        <v>5424</v>
      </c>
      <c r="C19">
        <v>1421</v>
      </c>
      <c r="D19">
        <v>267</v>
      </c>
      <c r="E19" s="2">
        <f t="shared" si="0"/>
        <v>0.26198377581120946</v>
      </c>
      <c r="F19" s="2">
        <f t="shared" si="1"/>
        <v>0.18789584799437017</v>
      </c>
    </row>
    <row r="20" spans="1:6" x14ac:dyDescent="0.35">
      <c r="A20" s="3" t="s">
        <v>318</v>
      </c>
      <c r="B20">
        <v>15188</v>
      </c>
      <c r="C20">
        <v>3223</v>
      </c>
      <c r="D20">
        <v>527</v>
      </c>
      <c r="E20" s="2">
        <f t="shared" si="0"/>
        <v>0.21220700553068211</v>
      </c>
      <c r="F20" s="2">
        <f t="shared" si="1"/>
        <v>0.1635122556624263</v>
      </c>
    </row>
    <row r="21" spans="1:6" x14ac:dyDescent="0.35">
      <c r="A21" s="3" t="s">
        <v>317</v>
      </c>
      <c r="B21">
        <v>39705</v>
      </c>
      <c r="C21">
        <v>9506</v>
      </c>
      <c r="D21">
        <v>1721</v>
      </c>
      <c r="E21" s="2">
        <f t="shared" si="0"/>
        <v>0.23941569071905303</v>
      </c>
      <c r="F21" s="2">
        <f t="shared" si="1"/>
        <v>0.18104355144119502</v>
      </c>
    </row>
    <row r="22" spans="1:6" x14ac:dyDescent="0.35">
      <c r="A22" s="3" t="s">
        <v>319</v>
      </c>
      <c r="B22">
        <v>10272</v>
      </c>
      <c r="C22">
        <v>2605</v>
      </c>
      <c r="D22">
        <v>462</v>
      </c>
      <c r="E22" s="2">
        <f t="shared" si="0"/>
        <v>0.25360202492211836</v>
      </c>
      <c r="F22" s="2">
        <f t="shared" si="1"/>
        <v>0.17735124760076776</v>
      </c>
    </row>
    <row r="23" spans="1:6" x14ac:dyDescent="0.35">
      <c r="A23" s="3" t="s">
        <v>312</v>
      </c>
      <c r="B23">
        <v>18050</v>
      </c>
      <c r="C23">
        <v>4084</v>
      </c>
      <c r="D23">
        <v>764</v>
      </c>
      <c r="E23" s="2">
        <f t="shared" si="0"/>
        <v>0.22626038781163435</v>
      </c>
      <c r="F23" s="2">
        <f t="shared" si="1"/>
        <v>0.18707149853085211</v>
      </c>
    </row>
    <row r="24" spans="1:6" x14ac:dyDescent="0.35">
      <c r="A24" s="3" t="s">
        <v>34</v>
      </c>
      <c r="B24">
        <v>20520</v>
      </c>
      <c r="C24">
        <v>4602</v>
      </c>
      <c r="D24">
        <v>728</v>
      </c>
      <c r="E24" s="2">
        <f t="shared" si="0"/>
        <v>0.22426900584795323</v>
      </c>
      <c r="F24" s="2">
        <f t="shared" si="1"/>
        <v>0.15819209039548024</v>
      </c>
    </row>
    <row r="25" spans="1:6" x14ac:dyDescent="0.35">
      <c r="A25" s="3" t="s">
        <v>313</v>
      </c>
      <c r="B25">
        <v>7375</v>
      </c>
      <c r="C25">
        <v>1745</v>
      </c>
      <c r="D25">
        <v>307</v>
      </c>
      <c r="E25" s="2">
        <f t="shared" si="0"/>
        <v>0.23661016949152541</v>
      </c>
      <c r="F25" s="2">
        <f t="shared" si="1"/>
        <v>0.17593123209169054</v>
      </c>
    </row>
    <row r="26" spans="1:6" x14ac:dyDescent="0.35">
      <c r="A26" s="3" t="s">
        <v>314</v>
      </c>
      <c r="B26">
        <v>24006</v>
      </c>
      <c r="C26">
        <v>4894</v>
      </c>
      <c r="D26">
        <v>860</v>
      </c>
      <c r="E26" s="2">
        <f t="shared" si="0"/>
        <v>0.20386570024160627</v>
      </c>
      <c r="F26" s="2">
        <f t="shared" si="1"/>
        <v>0.17572537801389457</v>
      </c>
    </row>
    <row r="27" spans="1:6" x14ac:dyDescent="0.35">
      <c r="A27" s="3" t="s">
        <v>315</v>
      </c>
      <c r="B27">
        <v>20942</v>
      </c>
      <c r="C27">
        <v>4972</v>
      </c>
      <c r="D27">
        <v>886</v>
      </c>
      <c r="E27" s="2">
        <f t="shared" si="0"/>
        <v>0.23741762964377805</v>
      </c>
      <c r="F27" s="2">
        <f t="shared" si="1"/>
        <v>0.17819790828640386</v>
      </c>
    </row>
    <row r="28" spans="1:6" x14ac:dyDescent="0.35">
      <c r="A28" s="3" t="s">
        <v>316</v>
      </c>
      <c r="B28">
        <v>36220</v>
      </c>
      <c r="C28">
        <v>7972</v>
      </c>
      <c r="D28">
        <v>1387</v>
      </c>
      <c r="E28" s="2">
        <f t="shared" si="0"/>
        <v>0.22009939260077305</v>
      </c>
      <c r="F28" s="2">
        <f t="shared" si="1"/>
        <v>0.17398394380331159</v>
      </c>
    </row>
    <row r="29" spans="1:6" x14ac:dyDescent="0.35">
      <c r="A29" s="3" t="s">
        <v>320</v>
      </c>
      <c r="B29">
        <v>32998</v>
      </c>
      <c r="C29">
        <v>8325</v>
      </c>
      <c r="D29">
        <v>1454</v>
      </c>
      <c r="E29" s="2">
        <f t="shared" si="0"/>
        <v>0.25228801745560336</v>
      </c>
      <c r="F29" s="2">
        <f t="shared" si="1"/>
        <v>0.17465465465465466</v>
      </c>
    </row>
    <row r="30" spans="1:6" x14ac:dyDescent="0.35">
      <c r="A30" s="3" t="s">
        <v>25</v>
      </c>
      <c r="B30">
        <v>182086</v>
      </c>
      <c r="C30">
        <v>36065</v>
      </c>
      <c r="D30">
        <v>6241</v>
      </c>
      <c r="E30" s="2">
        <f t="shared" si="0"/>
        <v>0.19806574915149985</v>
      </c>
      <c r="F30" s="2">
        <f t="shared" si="1"/>
        <v>0.17304866213780673</v>
      </c>
    </row>
  </sheetData>
  <mergeCells count="8">
    <mergeCell ref="S3:T3"/>
    <mergeCell ref="V3:W3"/>
    <mergeCell ref="B3:C3"/>
    <mergeCell ref="D3:E3"/>
    <mergeCell ref="F3:G3"/>
    <mergeCell ref="H3:I3"/>
    <mergeCell ref="M3:N3"/>
    <mergeCell ref="P3:Q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18</vt:i4>
      </vt:variant>
    </vt:vector>
  </HeadingPairs>
  <TitlesOfParts>
    <vt:vector size="18" baseType="lpstr">
      <vt:lpstr>Indice</vt:lpstr>
      <vt:lpstr>estadisticas_regionales</vt:lpstr>
      <vt:lpstr>Valparaíso</vt:lpstr>
      <vt:lpstr>Tarapacá</vt:lpstr>
      <vt:lpstr>Ñuble</vt:lpstr>
      <vt:lpstr>Metropolitana</vt:lpstr>
      <vt:lpstr>Maule</vt:lpstr>
      <vt:lpstr>Magallanes</vt:lpstr>
      <vt:lpstr>Los Ríos</vt:lpstr>
      <vt:lpstr>Los Lagos</vt:lpstr>
      <vt:lpstr>O'Higgins</vt:lpstr>
      <vt:lpstr>La Araucanía</vt:lpstr>
      <vt:lpstr>coquimbo</vt:lpstr>
      <vt:lpstr>Biobío</vt:lpstr>
      <vt:lpstr>Arica</vt:lpstr>
      <vt:lpstr>Atacama</vt:lpstr>
      <vt:lpstr>Antofagasta</vt:lpstr>
      <vt:lpstr>Aysén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Andrés Alegría S.</dc:creator>
  <cp:lastModifiedBy>Felipe Andres Roco Magaña</cp:lastModifiedBy>
  <dcterms:created xsi:type="dcterms:W3CDTF">2019-10-28T14:48:39Z</dcterms:created>
  <dcterms:modified xsi:type="dcterms:W3CDTF">2024-03-06T20:21:34Z</dcterms:modified>
</cp:coreProperties>
</file>