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filterPrivacy="1"/>
  <xr:revisionPtr revIDLastSave="0" documentId="13_ncr:1_{686D6D6E-F97F-41C0-86FE-21F21FB27B90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Participación en Organizaciones" sheetId="1" r:id="rId1"/>
    <sheet name="Redes de Apoyo" sheetId="2" r:id="rId2"/>
  </sheets>
  <definedNames>
    <definedName name="_xlnm._FilterDatabase" localSheetId="0" hidden="1">'Participación en Organizaciones'!$AB$4:$AD$8</definedName>
    <definedName name="_xlnm._FilterDatabase" localSheetId="1" hidden="1">'Redes de Apoyo'!#REF!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3" i="1" l="1"/>
  <c r="S13" i="1"/>
  <c r="R14" i="1"/>
  <c r="S14" i="1"/>
  <c r="R15" i="1"/>
  <c r="S15" i="1"/>
  <c r="S12" i="1"/>
  <c r="R12" i="1"/>
  <c r="S7" i="1"/>
  <c r="T7" i="1"/>
  <c r="S6" i="1"/>
  <c r="T6" i="1"/>
  <c r="S5" i="1"/>
  <c r="T5" i="1"/>
  <c r="T8" i="1"/>
  <c r="S8" i="1"/>
  <c r="R7" i="1"/>
  <c r="R6" i="1"/>
  <c r="R5" i="1"/>
  <c r="R8" i="1"/>
</calcChain>
</file>

<file path=xl/sharedStrings.xml><?xml version="1.0" encoding="utf-8"?>
<sst xmlns="http://schemas.openxmlformats.org/spreadsheetml/2006/main" count="212" uniqueCount="88">
  <si>
    <t>18-29</t>
  </si>
  <si>
    <t>30-59</t>
  </si>
  <si>
    <t>60-79</t>
  </si>
  <si>
    <t>80+</t>
  </si>
  <si>
    <t>Total</t>
  </si>
  <si>
    <t>Participa</t>
  </si>
  <si>
    <t>60+</t>
  </si>
  <si>
    <t>En los últimos 12 meses, ha participado de alguna organización</t>
  </si>
  <si>
    <t>Otra. Especifique</t>
  </si>
  <si>
    <t>No sabe/no responde</t>
  </si>
  <si>
    <t>Juntas de vecinos u otra organización territorial</t>
  </si>
  <si>
    <t>Club deportivo o recreativo</t>
  </si>
  <si>
    <t>Organización religiosa o de iglesia</t>
  </si>
  <si>
    <t>Agrupaciones artísticas o culturales</t>
  </si>
  <si>
    <t>Grupos de identidad cultural</t>
  </si>
  <si>
    <t>Agrupaciones juveniles o de estudiantes</t>
  </si>
  <si>
    <t>Agrupaciones de mujeres</t>
  </si>
  <si>
    <t>Agrupaciones de adulto mayor</t>
  </si>
  <si>
    <t>Grupos de voluntariado</t>
  </si>
  <si>
    <t>Grupos de autoayuda en salud</t>
  </si>
  <si>
    <t>Agrupación ideológica</t>
  </si>
  <si>
    <t>Agrupación corporativa</t>
  </si>
  <si>
    <t>Centro de padres y apoderados</t>
  </si>
  <si>
    <t>No participa en ninguna organización o grupo</t>
  </si>
  <si>
    <t>¿En los últimos 12 meses ha participado en alguna de las siguientes organizanciones?</t>
  </si>
  <si>
    <t>Tarapacá</t>
  </si>
  <si>
    <t>Antofagasta</t>
  </si>
  <si>
    <t>Atacama</t>
  </si>
  <si>
    <t>Coquimbo</t>
  </si>
  <si>
    <t>Valparaíso</t>
  </si>
  <si>
    <t>O'Higgins</t>
  </si>
  <si>
    <t>Maule</t>
  </si>
  <si>
    <t>Biobío</t>
  </si>
  <si>
    <t>Araucania</t>
  </si>
  <si>
    <t>Los Lagos</t>
  </si>
  <si>
    <t>Aisen</t>
  </si>
  <si>
    <t>Magallanes</t>
  </si>
  <si>
    <t>RM</t>
  </si>
  <si>
    <t>Los Ríos</t>
  </si>
  <si>
    <t>Arica</t>
  </si>
  <si>
    <t>Ñuble</t>
  </si>
  <si>
    <t>Región</t>
  </si>
  <si>
    <t>Solo AM</t>
  </si>
  <si>
    <t>Mixto</t>
  </si>
  <si>
    <t>Sin AM</t>
  </si>
  <si>
    <t>Tenga educación profesional universitaria</t>
  </si>
  <si>
    <t>Adultos Mayores</t>
  </si>
  <si>
    <t>Enfermedad</t>
  </si>
  <si>
    <t>Ayuda Financiera</t>
  </si>
  <si>
    <t>Tecnologías</t>
  </si>
  <si>
    <t>Apoyo Emocional</t>
  </si>
  <si>
    <t>Fuera del Hogar</t>
  </si>
  <si>
    <t>Dentro del Hogar</t>
  </si>
  <si>
    <t>Hombre</t>
  </si>
  <si>
    <t>Mujer</t>
  </si>
  <si>
    <t>Pueda facilitar un vehículo si el hogar lo necesita</t>
  </si>
  <si>
    <t>Pueda hablar o escribir en otro idioma</t>
  </si>
  <si>
    <t>Fuera del hogar por tipo de hogar</t>
  </si>
  <si>
    <t>No tiene red de apoyo en lo siguiente</t>
  </si>
  <si>
    <t>No tiene red de apoyo fuera del hogar en lo siguiente</t>
  </si>
  <si>
    <t>Resto de Hogares</t>
  </si>
  <si>
    <t>No tiene</t>
  </si>
  <si>
    <t>Tiene</t>
  </si>
  <si>
    <t>Fuera Enfermedad</t>
  </si>
  <si>
    <t>Dentro Enf.</t>
  </si>
  <si>
    <t>Dentro Finan.</t>
  </si>
  <si>
    <t>Dentro Financiero</t>
  </si>
  <si>
    <t>Fuera Tecnologia</t>
  </si>
  <si>
    <t>Dentro tecn.</t>
  </si>
  <si>
    <t>Fuera emocional</t>
  </si>
  <si>
    <t>Dentro emoc.</t>
  </si>
  <si>
    <t>Urbano</t>
  </si>
  <si>
    <t>Rural</t>
  </si>
  <si>
    <t>Cuidado en caso de enfermedad</t>
  </si>
  <si>
    <t>Prestar dinero al hogar en caso de emergencia</t>
  </si>
  <si>
    <t xml:space="preserve">Pueda ayudar con reparaciones del hogar </t>
  </si>
  <si>
    <t>Pueda ayudar a conseguir un trabajo a algún miembro del hogar</t>
  </si>
  <si>
    <t>Pueda ayudar al hogar en el uso de tecnologías</t>
  </si>
  <si>
    <t>Aconsejar en caso de problemas personales o familiares</t>
  </si>
  <si>
    <t>Cuidado de niños o personas dependientes o discapacitadas</t>
  </si>
  <si>
    <t>Ayuda a resolver consultas o realizar trámites legales o financieros</t>
  </si>
  <si>
    <t>Participación y no recibe ayuda (fuera del hogar) (Solo AM)</t>
  </si>
  <si>
    <t>No participa en organizaciones</t>
  </si>
  <si>
    <t>Participa en organizaciones</t>
  </si>
  <si>
    <t>Personas Dependientes</t>
  </si>
  <si>
    <t>Apoyo   Emocional</t>
  </si>
  <si>
    <t>Ayuda   Financiera</t>
  </si>
  <si>
    <t>Solo Adulto Mayor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</si>
</sst>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0" fillId="0" borderId="0" xfId="1" applyNumberFormat="1" applyFont="1"/>
    <xf numFmtId="0" fontId="2" fillId="0" borderId="0" xfId="0" applyFont="1"/>
    <xf numFmtId="0" fontId="0" fillId="2" borderId="0" xfId="0" applyFill="1"/>
    <xf numFmtId="0" fontId="0" fillId="0" borderId="0" xfId="0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2" borderId="0" xfId="0" applyFont="1" applyFill="1"/>
    <xf numFmtId="0" fontId="0" fillId="0" borderId="0" xfId="0" applyAlignment="1" applyProtection="1">
      <alignment horizontal="left" vertical="top"/>
    </xf>
    <xf numFmtId="0" fontId="0" fillId="0" borderId="0" xfId="0" applyFont="1" applyAlignment="1">
      <alignment horizontal="center" vertical="center"/>
    </xf>
    <xf numFmtId="0" fontId="0" fillId="0" borderId="0" xfId="0" applyAlignment="1"/>
    <xf numFmtId="0" fontId="0" fillId="0" borderId="1" xfId="0" applyBorder="1"/>
    <xf numFmtId="164" fontId="0" fillId="0" borderId="0" xfId="1" applyNumberFormat="1" applyFont="1" applyBorder="1" applyAlignment="1">
      <alignment horizontal="center" vertical="center"/>
    </xf>
    <xf numFmtId="164" fontId="0" fillId="0" borderId="2" xfId="1" applyNumberFormat="1" applyFont="1" applyBorder="1" applyAlignment="1">
      <alignment horizontal="center" vertical="center"/>
    </xf>
    <xf numFmtId="0" fontId="0" fillId="0" borderId="3" xfId="0" applyBorder="1"/>
    <xf numFmtId="164" fontId="0" fillId="0" borderId="4" xfId="1" applyNumberFormat="1" applyFont="1" applyBorder="1" applyAlignment="1">
      <alignment horizontal="center" vertical="center"/>
    </xf>
    <xf numFmtId="164" fontId="0" fillId="0" borderId="5" xfId="1" applyNumberFormat="1" applyFont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0" fillId="0" borderId="0" xfId="1" applyNumberFormat="1" applyFont="1" applyBorder="1"/>
    <xf numFmtId="0" fontId="0" fillId="0" borderId="9" xfId="0" applyBorder="1"/>
    <xf numFmtId="164" fontId="0" fillId="0" borderId="10" xfId="1" applyNumberFormat="1" applyFont="1" applyBorder="1"/>
    <xf numFmtId="0" fontId="0" fillId="0" borderId="11" xfId="0" applyBorder="1"/>
    <xf numFmtId="164" fontId="0" fillId="0" borderId="12" xfId="1" applyNumberFormat="1" applyFont="1" applyBorder="1"/>
    <xf numFmtId="164" fontId="0" fillId="0" borderId="13" xfId="1" applyNumberFormat="1" applyFont="1" applyBorder="1"/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colors>
    <mruColors>
      <color rgb="FF4A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r>
              <a:rPr lang="en-US" sz="1200"/>
              <a:t>En los últimos 12 meses, ha participado de alguna organización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Garamond" panose="02020404030301010803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'Participación en Organizaciones'!$B$5</c:f>
              <c:strCache>
                <c:ptCount val="1"/>
                <c:pt idx="0">
                  <c:v>Participa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Garamond" panose="02020404030301010803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'Participación en Organizaciones'!$C$4:$G$4</c:f>
              <c:strCache>
                <c:ptCount val="5"/>
                <c:pt idx="0">
                  <c:v>18-29</c:v>
                </c:pt>
                <c:pt idx="1">
                  <c:v>30-59</c:v>
                </c:pt>
                <c:pt idx="2">
                  <c:v>60+</c:v>
                </c:pt>
                <c:pt idx="3">
                  <c:v>60-79</c:v>
                </c:pt>
                <c:pt idx="4">
                  <c:v>80+</c:v>
                </c:pt>
              </c:strCache>
            </c:strRef>
          </c:cat>
          <c:val>
            <c:numRef>
              <c:f>'Participación en Organizaciones'!$C$5:$G$5</c:f>
              <c:numCache>
                <c:formatCode>0.0%</c:formatCode>
                <c:ptCount val="5"/>
                <c:pt idx="0">
                  <c:v>0.19899999999999998</c:v>
                </c:pt>
                <c:pt idx="1">
                  <c:v>0.27390000000000003</c:v>
                </c:pt>
                <c:pt idx="2">
                  <c:v>0.35509999999999997</c:v>
                </c:pt>
                <c:pt idx="3">
                  <c:v>0.36270000000000002</c:v>
                </c:pt>
                <c:pt idx="4">
                  <c:v>0.31709999999999999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B6-47A5-8FB3-A01AD3665CB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1309872"/>
        <c:axId val="277777168"/>
      </c:barChart>
      <c:catAx>
        <c:axId val="131309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endParaRPr lang="en-US"/>
          </a:p>
        </c:txPr>
        <c:crossAx val="277777168"/>
        <c:crosses val="autoZero"/>
        <c:auto val="1"/>
        <c:lblAlgn val="ctr"/>
        <c:lblOffset val="100"/>
        <c:noMultiLvlLbl val="0"/>
      </c:catAx>
      <c:valAx>
        <c:axId val="277777168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endParaRPr lang="en-US"/>
          </a:p>
        </c:txPr>
        <c:crossAx val="131309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Garamond" panose="02020404030301010803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ysClr val="windowText" lastClr="000000"/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r>
              <a:rPr lang="en-US"/>
              <a:t>Adultos Mayores que han participado de alguna organización en los últimos 12 meses por Región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ysClr val="windowText" lastClr="000000"/>
              </a:solidFill>
              <a:latin typeface="Garamond" panose="02020404030301010803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'Participación en Organizaciones'!$C$23</c:f>
              <c:strCache>
                <c:ptCount val="1"/>
                <c:pt idx="0">
                  <c:v>Adultos Mayores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'Participación en Organizaciones'!$B$24:$B$39</c:f>
              <c:strCache>
                <c:ptCount val="16"/>
                <c:pt idx="0">
                  <c:v>Araucania</c:v>
                </c:pt>
                <c:pt idx="1">
                  <c:v>Biobío</c:v>
                </c:pt>
                <c:pt idx="2">
                  <c:v>Ñuble</c:v>
                </c:pt>
                <c:pt idx="3">
                  <c:v>Maule</c:v>
                </c:pt>
                <c:pt idx="4">
                  <c:v>Los Ríos</c:v>
                </c:pt>
                <c:pt idx="5">
                  <c:v>Aisen</c:v>
                </c:pt>
                <c:pt idx="6">
                  <c:v>Los Lagos</c:v>
                </c:pt>
                <c:pt idx="7">
                  <c:v>Atacama</c:v>
                </c:pt>
                <c:pt idx="8">
                  <c:v>Tarapacá</c:v>
                </c:pt>
                <c:pt idx="9">
                  <c:v>Arica</c:v>
                </c:pt>
                <c:pt idx="10">
                  <c:v>Coquimbo</c:v>
                </c:pt>
                <c:pt idx="11">
                  <c:v>O'Higgins</c:v>
                </c:pt>
                <c:pt idx="12">
                  <c:v>Valparaíso</c:v>
                </c:pt>
                <c:pt idx="13">
                  <c:v>Magallanes</c:v>
                </c:pt>
                <c:pt idx="14">
                  <c:v>RM</c:v>
                </c:pt>
                <c:pt idx="15">
                  <c:v>Antofagasta</c:v>
                </c:pt>
              </c:strCache>
            </c:strRef>
          </c:cat>
          <c:val>
            <c:numRef>
              <c:f>'Participación en Organizaciones'!$C$24:$C$39</c:f>
              <c:numCache>
                <c:formatCode>0.0%</c:formatCode>
                <c:ptCount val="16"/>
                <c:pt idx="0">
                  <c:v>0.46545019999999998</c:v>
                </c:pt>
                <c:pt idx="1">
                  <c:v>0.44448179999999998</c:v>
                </c:pt>
                <c:pt idx="2">
                  <c:v>0.43417509999999998</c:v>
                </c:pt>
                <c:pt idx="3">
                  <c:v>0.40363359999999998</c:v>
                </c:pt>
                <c:pt idx="4">
                  <c:v>0.402561</c:v>
                </c:pt>
                <c:pt idx="5">
                  <c:v>0.40080880000000002</c:v>
                </c:pt>
                <c:pt idx="6">
                  <c:v>0.38466590000000001</c:v>
                </c:pt>
                <c:pt idx="7">
                  <c:v>0.37832270000000001</c:v>
                </c:pt>
                <c:pt idx="8">
                  <c:v>0.361981</c:v>
                </c:pt>
                <c:pt idx="9">
                  <c:v>0.36142449999999998</c:v>
                </c:pt>
                <c:pt idx="10">
                  <c:v>0.35784169999999998</c:v>
                </c:pt>
                <c:pt idx="11">
                  <c:v>0.35490129999999998</c:v>
                </c:pt>
                <c:pt idx="12">
                  <c:v>0.35236600000000001</c:v>
                </c:pt>
                <c:pt idx="13">
                  <c:v>0.3149264</c:v>
                </c:pt>
                <c:pt idx="14">
                  <c:v>0.29394300000000001</c:v>
                </c:pt>
                <c:pt idx="15">
                  <c:v>0.2691133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07-491D-B6E0-98BF2FDE3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7275032"/>
        <c:axId val="277275424"/>
      </c:barChart>
      <c:catAx>
        <c:axId val="277275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endParaRPr lang="en-US"/>
          </a:p>
        </c:txPr>
        <c:crossAx val="277275424"/>
        <c:crosses val="autoZero"/>
        <c:auto val="1"/>
        <c:lblAlgn val="ctr"/>
        <c:lblOffset val="100"/>
        <c:noMultiLvlLbl val="0"/>
      </c:catAx>
      <c:valAx>
        <c:axId val="277275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endParaRPr lang="en-US"/>
          </a:p>
        </c:txPr>
        <c:crossAx val="2772750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 b="0">
          <a:solidFill>
            <a:sysClr val="windowText" lastClr="000000"/>
          </a:solidFill>
          <a:latin typeface="Garamond" panose="02020404030301010803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r>
              <a:rPr lang="en-US" sz="1100"/>
              <a:t>Adultos Mayores que han participado de alguna organización en los últimos 12 meses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Garamond" panose="02020404030301010803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'Participación en Organizaciones'!$R$4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'Participación en Organizaciones'!$Q$5:$Q$8</c:f>
              <c:strCache>
                <c:ptCount val="4"/>
                <c:pt idx="0">
                  <c:v>Club deportivo o recreativo</c:v>
                </c:pt>
                <c:pt idx="1">
                  <c:v>Agrupaciones de adulto mayor</c:v>
                </c:pt>
                <c:pt idx="2">
                  <c:v>Organización religiosa o de iglesia</c:v>
                </c:pt>
                <c:pt idx="3">
                  <c:v>Juntas de vecinos u otra organización territorial</c:v>
                </c:pt>
              </c:strCache>
            </c:strRef>
          </c:cat>
          <c:val>
            <c:numRef>
              <c:f>'Participación en Organizaciones'!$R$5:$R$8</c:f>
              <c:numCache>
                <c:formatCode>0.0%</c:formatCode>
                <c:ptCount val="4"/>
                <c:pt idx="0">
                  <c:v>3.2799999999999996E-2</c:v>
                </c:pt>
                <c:pt idx="1">
                  <c:v>3.9100000000000003E-2</c:v>
                </c:pt>
                <c:pt idx="2">
                  <c:v>7.17E-2</c:v>
                </c:pt>
                <c:pt idx="3">
                  <c:v>0.1231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0F-403D-8E9B-633104F3412A}"/>
            </c:ext>
          </c:extLst>
        </c:ser>
        <c:ser>
          <c:idx val="1"/>
          <c:order val="1"/>
          <c:tx>
            <c:strRef>
              <c:f>'Participación en Organizaciones'!$S$4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'Participación en Organizaciones'!$Q$5:$Q$8</c:f>
              <c:strCache>
                <c:ptCount val="4"/>
                <c:pt idx="0">
                  <c:v>Club deportivo o recreativo</c:v>
                </c:pt>
                <c:pt idx="1">
                  <c:v>Agrupaciones de adulto mayor</c:v>
                </c:pt>
                <c:pt idx="2">
                  <c:v>Organización religiosa o de iglesia</c:v>
                </c:pt>
                <c:pt idx="3">
                  <c:v>Juntas de vecinos u otra organización territorial</c:v>
                </c:pt>
              </c:strCache>
            </c:strRef>
          </c:cat>
          <c:val>
            <c:numRef>
              <c:f>'Participación en Organizaciones'!$S$5:$S$8</c:f>
              <c:numCache>
                <c:formatCode>0.0%</c:formatCode>
                <c:ptCount val="4"/>
                <c:pt idx="0">
                  <c:v>9.8999999999999991E-3</c:v>
                </c:pt>
                <c:pt idx="1">
                  <c:v>9.8900000000000002E-2</c:v>
                </c:pt>
                <c:pt idx="2">
                  <c:v>9.6199999999999994E-2</c:v>
                </c:pt>
                <c:pt idx="3">
                  <c:v>0.11259999999999999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0F-403D-8E9B-633104F34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77276208"/>
        <c:axId val="277276600"/>
      </c:barChart>
      <c:catAx>
        <c:axId val="2772762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endParaRPr lang="en-US"/>
          </a:p>
        </c:txPr>
        <c:crossAx val="277276600"/>
        <c:crosses val="autoZero"/>
        <c:auto val="1"/>
        <c:lblAlgn val="ctr"/>
        <c:lblOffset val="100"/>
        <c:noMultiLvlLbl val="0"/>
      </c:catAx>
      <c:valAx>
        <c:axId val="2772766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endParaRPr lang="en-US"/>
          </a:p>
        </c:txPr>
        <c:crossAx val="277276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Garamond" panose="02020404030301010803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Garamond" panose="02020404030301010803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r>
              <a:rPr lang="en-US" sz="1100"/>
              <a:t>Adultos Mayores que han participado de alguna organización en los últimos 12 meses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Garamond" panose="02020404030301010803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'Participación en Organizaciones'!$AC$4</c:f>
              <c:strCache>
                <c:ptCount val="1"/>
                <c:pt idx="0">
                  <c:v>Urbano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'Participación en Organizaciones'!$AB$5:$AB$8</c:f>
              <c:strCache>
                <c:ptCount val="4"/>
                <c:pt idx="0">
                  <c:v>Club deportivo o recreativo</c:v>
                </c:pt>
                <c:pt idx="1">
                  <c:v>Agrupaciones de adulto mayor</c:v>
                </c:pt>
                <c:pt idx="2">
                  <c:v>Organización religiosa o de iglesia</c:v>
                </c:pt>
                <c:pt idx="3">
                  <c:v>Juntas de vecinos u otra organización territorial</c:v>
                </c:pt>
              </c:strCache>
            </c:strRef>
          </c:cat>
          <c:val>
            <c:numRef>
              <c:f>'Participación en Organizaciones'!$AC$5:$AC$8</c:f>
              <c:numCache>
                <c:formatCode>0.0%</c:formatCode>
                <c:ptCount val="4"/>
                <c:pt idx="0">
                  <c:v>2.06E-2</c:v>
                </c:pt>
                <c:pt idx="1">
                  <c:v>7.5399999999999995E-2</c:v>
                </c:pt>
                <c:pt idx="2">
                  <c:v>8.7400000000000005E-2</c:v>
                </c:pt>
                <c:pt idx="3">
                  <c:v>9.7200000000000009E-2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9D-470B-ABE4-A322FEACD177}"/>
            </c:ext>
          </c:extLst>
        </c:ser>
        <c:ser>
          <c:idx val="1"/>
          <c:order val="1"/>
          <c:tx>
            <c:strRef>
              <c:f>'Participación en Organizaciones'!$AD$4</c:f>
              <c:strCache>
                <c:ptCount val="1"/>
                <c:pt idx="0">
                  <c:v>Rural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'Participación en Organizaciones'!$AB$5:$AB$8</c:f>
              <c:strCache>
                <c:ptCount val="4"/>
                <c:pt idx="0">
                  <c:v>Club deportivo o recreativo</c:v>
                </c:pt>
                <c:pt idx="1">
                  <c:v>Agrupaciones de adulto mayor</c:v>
                </c:pt>
                <c:pt idx="2">
                  <c:v>Organización religiosa o de iglesia</c:v>
                </c:pt>
                <c:pt idx="3">
                  <c:v>Juntas de vecinos u otra organización territorial</c:v>
                </c:pt>
              </c:strCache>
            </c:strRef>
          </c:cat>
          <c:val>
            <c:numRef>
              <c:f>'Participación en Organizaciones'!$AD$5:$AD$8</c:f>
              <c:numCache>
                <c:formatCode>0.0%</c:formatCode>
                <c:ptCount val="4"/>
                <c:pt idx="0">
                  <c:v>1.5700000000000002E-2</c:v>
                </c:pt>
                <c:pt idx="1">
                  <c:v>5.8799999999999998E-2</c:v>
                </c:pt>
                <c:pt idx="2">
                  <c:v>7.5300000000000006E-2</c:v>
                </c:pt>
                <c:pt idx="3">
                  <c:v>0.2324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9D-470B-ABE4-A322FEACD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77277384"/>
        <c:axId val="277277776"/>
      </c:barChart>
      <c:catAx>
        <c:axId val="2772773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endParaRPr lang="en-US"/>
          </a:p>
        </c:txPr>
        <c:crossAx val="277277776"/>
        <c:crosses val="autoZero"/>
        <c:auto val="1"/>
        <c:lblAlgn val="ctr"/>
        <c:lblOffset val="100"/>
        <c:noMultiLvlLbl val="0"/>
      </c:catAx>
      <c:valAx>
        <c:axId val="277277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endParaRPr lang="en-US"/>
          </a:p>
        </c:txPr>
        <c:crossAx val="277277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Garamond" panose="02020404030301010803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Garamond" panose="02020404030301010803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'Redes de Apoyo'!$I$3</c:f>
              <c:strCache>
                <c:ptCount val="1"/>
                <c:pt idx="0">
                  <c:v>Solo Adulto Mayor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Garamond" panose="02020404030301010803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'Redes de Apoyo'!$H$4:$H$8</c:f>
              <c:strCache>
                <c:ptCount val="5"/>
                <c:pt idx="0">
                  <c:v>Enfermedad</c:v>
                </c:pt>
                <c:pt idx="1">
                  <c:v>Personas Dependientes</c:v>
                </c:pt>
                <c:pt idx="2">
                  <c:v>Ayuda   Financiera</c:v>
                </c:pt>
                <c:pt idx="3">
                  <c:v>Apoyo   Emocional</c:v>
                </c:pt>
                <c:pt idx="4">
                  <c:v>Tecnologías</c:v>
                </c:pt>
              </c:strCache>
            </c:strRef>
          </c:cat>
          <c:val>
            <c:numRef>
              <c:f>'Redes de Apoyo'!$I$4:$I$8</c:f>
              <c:numCache>
                <c:formatCode>0.0%</c:formatCode>
                <c:ptCount val="5"/>
                <c:pt idx="0">
                  <c:v>0.23100000000000001</c:v>
                </c:pt>
                <c:pt idx="1">
                  <c:v>0.308</c:v>
                </c:pt>
                <c:pt idx="2">
                  <c:v>0.314</c:v>
                </c:pt>
                <c:pt idx="3">
                  <c:v>0.34799999999999998</c:v>
                </c:pt>
                <c:pt idx="4">
                  <c:v>0.37200000000000005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A3-4289-B02C-AE4FC309338A}"/>
            </c:ext>
          </c:extLst>
        </c:ser>
        <c:ser>
          <c:idx val="1"/>
          <c:order val="1"/>
          <c:tx>
            <c:strRef>
              <c:f>'Redes de Apoyo'!$J$3</c:f>
              <c:strCache>
                <c:ptCount val="1"/>
                <c:pt idx="0">
                  <c:v>Resto de Hogares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Garamond" panose="02020404030301010803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'Redes de Apoyo'!$H$4:$H$8</c:f>
              <c:strCache>
                <c:ptCount val="5"/>
                <c:pt idx="0">
                  <c:v>Enfermedad</c:v>
                </c:pt>
                <c:pt idx="1">
                  <c:v>Personas Dependientes</c:v>
                </c:pt>
                <c:pt idx="2">
                  <c:v>Ayuda   Financiera</c:v>
                </c:pt>
                <c:pt idx="3">
                  <c:v>Apoyo   Emocional</c:v>
                </c:pt>
                <c:pt idx="4">
                  <c:v>Tecnologías</c:v>
                </c:pt>
              </c:strCache>
            </c:strRef>
          </c:cat>
          <c:val>
            <c:numRef>
              <c:f>'Redes de Apoyo'!$J$4:$J$8</c:f>
              <c:numCache>
                <c:formatCode>0.0%</c:formatCode>
                <c:ptCount val="5"/>
                <c:pt idx="0">
                  <c:v>0.37799999999999995</c:v>
                </c:pt>
                <c:pt idx="1">
                  <c:v>0.42200000000000004</c:v>
                </c:pt>
                <c:pt idx="2">
                  <c:v>0.379</c:v>
                </c:pt>
                <c:pt idx="3">
                  <c:v>0.42700000000000005</c:v>
                </c:pt>
                <c:pt idx="4">
                  <c:v>0.49700000000000005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A3-4289-B02C-AE4FC309338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-17"/>
        <c:axId val="197578856"/>
        <c:axId val="197579248"/>
      </c:barChart>
      <c:catAx>
        <c:axId val="197578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endParaRPr lang="en-US"/>
          </a:p>
        </c:txPr>
        <c:crossAx val="197579248"/>
        <c:crosses val="autoZero"/>
        <c:auto val="1"/>
        <c:lblAlgn val="ctr"/>
        <c:lblOffset val="100"/>
        <c:noMultiLvlLbl val="0"/>
      </c:catAx>
      <c:valAx>
        <c:axId val="197579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DotDot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endParaRPr lang="en-US"/>
          </a:p>
        </c:txPr>
        <c:crossAx val="197578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Garamond" panose="02020404030301010803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  <a:latin typeface="Garamond" panose="02020404030301010803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Participación de adultos mayores y falta de</a:t>
            </a:r>
            <a:r>
              <a:rPr lang="en-US" baseline="0"/>
              <a:t> </a:t>
            </a:r>
            <a:r>
              <a:rPr lang="en-US"/>
              <a:t>redes de apoyo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'Redes de Apoyo'!$C$42</c:f>
              <c:strCache>
                <c:ptCount val="1"/>
                <c:pt idx="0">
                  <c:v>No participa en organizaciones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'Redes de Apoyo'!$B$43:$B$47</c:f>
              <c:strCache>
                <c:ptCount val="5"/>
                <c:pt idx="0">
                  <c:v>Enfermedad</c:v>
                </c:pt>
                <c:pt idx="1">
                  <c:v>Personas Dependientes</c:v>
                </c:pt>
                <c:pt idx="2">
                  <c:v>Ayuda Financiera</c:v>
                </c:pt>
                <c:pt idx="3">
                  <c:v>Apoyo Emocional</c:v>
                </c:pt>
                <c:pt idx="4">
                  <c:v>Tecnologías</c:v>
                </c:pt>
              </c:strCache>
            </c:strRef>
          </c:cat>
          <c:val>
            <c:numRef>
              <c:f>'Redes de Apoyo'!$C$43:$C$47</c:f>
              <c:numCache>
                <c:formatCode>0.0%</c:formatCode>
                <c:ptCount val="5"/>
                <c:pt idx="0">
                  <c:v>0.24199999999999999</c:v>
                </c:pt>
                <c:pt idx="1">
                  <c:v>0.318</c:v>
                </c:pt>
                <c:pt idx="2">
                  <c:v>0.32600000000000001</c:v>
                </c:pt>
                <c:pt idx="3">
                  <c:v>0.36799999999999999</c:v>
                </c:pt>
                <c:pt idx="4">
                  <c:v>0.38799999999999996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46-4FF7-AAEC-7D8FF34ADFCA}"/>
            </c:ext>
          </c:extLst>
        </c:ser>
        <c:ser>
          <c:idx val="1"/>
          <c:order val="1"/>
          <c:tx>
            <c:strRef>
              <c:f>'Redes de Apoyo'!$D$42</c:f>
              <c:strCache>
                <c:ptCount val="1"/>
                <c:pt idx="0">
                  <c:v>Participa en organizaciones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'Redes de Apoyo'!$B$43:$B$47</c:f>
              <c:strCache>
                <c:ptCount val="5"/>
                <c:pt idx="0">
                  <c:v>Enfermedad</c:v>
                </c:pt>
                <c:pt idx="1">
                  <c:v>Personas Dependientes</c:v>
                </c:pt>
                <c:pt idx="2">
                  <c:v>Ayuda Financiera</c:v>
                </c:pt>
                <c:pt idx="3">
                  <c:v>Apoyo Emocional</c:v>
                </c:pt>
                <c:pt idx="4">
                  <c:v>Tecnologías</c:v>
                </c:pt>
              </c:strCache>
            </c:strRef>
          </c:cat>
          <c:val>
            <c:numRef>
              <c:f>'Redes de Apoyo'!$D$43:$D$47</c:f>
              <c:numCache>
                <c:formatCode>0.0%</c:formatCode>
                <c:ptCount val="5"/>
                <c:pt idx="0">
                  <c:v>0.214</c:v>
                </c:pt>
                <c:pt idx="1">
                  <c:v>0.29199999999999998</c:v>
                </c:pt>
                <c:pt idx="2">
                  <c:v>0.29699999999999999</c:v>
                </c:pt>
                <c:pt idx="3">
                  <c:v>0.316</c:v>
                </c:pt>
                <c:pt idx="4">
                  <c:v>0.34600000000000003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46-4FF7-AAEC-7D8FF34ADF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7578464"/>
        <c:axId val="197580032"/>
      </c:barChart>
      <c:catAx>
        <c:axId val="197578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580032"/>
        <c:crosses val="autoZero"/>
        <c:auto val="1"/>
        <c:lblAlgn val="ctr"/>
        <c:lblOffset val="100"/>
        <c:noMultiLvlLbl val="0"/>
      </c:catAx>
      <c:valAx>
        <c:axId val="197580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578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811867</xdr:colOff>
      <xdr:row>5</xdr:row>
      <xdr:rowOff>177612</xdr:rowOff>
    </xdr:from>
    <xdr:to>
      <xdr:col>8</xdr:col>
      <xdr:colOff>235325</xdr:colOff>
      <xdr:row>16</xdr:row>
      <xdr:rowOff>129987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2000248</xdr:colOff>
      <xdr:row>16</xdr:row>
      <xdr:rowOff>45944</xdr:rowOff>
    </xdr:from>
    <xdr:to>
      <xdr:col>10</xdr:col>
      <xdr:colOff>78440</xdr:colOff>
      <xdr:row>32</xdr:row>
      <xdr:rowOff>100853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28013</xdr:colOff>
      <xdr:row>21</xdr:row>
      <xdr:rowOff>12323</xdr:rowOff>
    </xdr:from>
    <xdr:to>
      <xdr:col>14</xdr:col>
      <xdr:colOff>22411</xdr:colOff>
      <xdr:row>36</xdr:row>
      <xdr:rowOff>168087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549087</xdr:colOff>
      <xdr:row>10</xdr:row>
      <xdr:rowOff>302559</xdr:rowOff>
    </xdr:from>
    <xdr:to>
      <xdr:col>21</xdr:col>
      <xdr:colOff>543485</xdr:colOff>
      <xdr:row>26</xdr:row>
      <xdr:rowOff>77323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0.61792</cdr:x>
      <cdr:y>0.15814</cdr:y>
    </cdr:from>
    <cdr:to>
      <cdr:x>0.61974</cdr:x>
      <cdr:y>0.86512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89F39669-5D5C-44B9-BDFD-B40E31F44147}"/>
            </a:ext>
          </a:extLst>
        </cdr:cNvPr>
        <cdr:cNvCxnSpPr/>
      </cdr:nvCxnSpPr>
      <cdr:spPr>
        <a:xfrm xmlns:a="http://schemas.openxmlformats.org/drawingml/2006/main" flipH="1">
          <a:off x="3219450" y="323851"/>
          <a:ext cx="9525" cy="144780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507682</xdr:colOff>
      <xdr:row>11</xdr:row>
      <xdr:rowOff>24765</xdr:rowOff>
    </xdr:from>
    <xdr:to>
      <xdr:col>9</xdr:col>
      <xdr:colOff>907732</xdr:colOff>
      <xdr:row>25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976312</xdr:colOff>
      <xdr:row>49</xdr:row>
      <xdr:rowOff>28575</xdr:rowOff>
    </xdr:from>
    <xdr:to>
      <xdr:col>4</xdr:col>
      <xdr:colOff>695325</xdr:colOff>
      <xdr:row>65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CIPEM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632523"/>
      </a:accent1>
      <a:accent2>
        <a:srgbClr val="C0504D"/>
      </a:accent2>
      <a:accent3>
        <a:srgbClr val="767171"/>
      </a:accent3>
      <a:accent4>
        <a:srgbClr val="A5A5A5"/>
      </a:accent4>
      <a:accent5>
        <a:srgbClr val="44546A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AE71"/>
  <sheetViews>
    <sheetView topLeftCell="A7" zoomScale="85" zoomScaleNormal="85" workbookViewId="0">
      <selection activeCell="AB19" sqref="AB19"/>
    </sheetView>
  </sheetViews>
  <sheetFormatPr defaultRowHeight="14.4" x14ac:dyDescent="0.3"/>
  <cols>
    <col min="1" max="1" width="11.5546875" bestFit="1" customWidth="1"/>
    <col min="2" max="2" width="32" customWidth="1"/>
    <col min="5" max="5" width="19.88671875" customWidth="1"/>
    <col min="12" max="12" width="43.6640625" bestFit="1" customWidth="1"/>
    <col min="17" max="17" width="43.6640625" bestFit="1" customWidth="1"/>
    <col min="23" max="23" width="39.5546875" bestFit="1" customWidth="1"/>
    <col min="28" max="28" width="46.109375" bestFit="1" customWidth="1"/>
  </cols>
  <sheetData>
    <row r="4" spans="2:31" ht="32.25" customHeight="1" x14ac:dyDescent="0.3">
      <c r="B4" s="1" t="s">
        <v>7</v>
      </c>
      <c r="C4" s="2" t="s">
        <v>0</v>
      </c>
      <c r="D4" s="2" t="s">
        <v>1</v>
      </c>
      <c r="E4" s="2" t="s">
        <v>6</v>
      </c>
      <c r="F4" s="2" t="s">
        <v>2</v>
      </c>
      <c r="G4" s="2" t="s">
        <v>3</v>
      </c>
      <c r="H4" s="2"/>
      <c r="L4" s="1" t="s">
        <v>24</v>
      </c>
      <c r="M4" s="2" t="s">
        <v>53</v>
      </c>
      <c r="N4" s="2" t="s">
        <v>54</v>
      </c>
      <c r="O4" s="2" t="s">
        <v>4</v>
      </c>
      <c r="Q4" s="1" t="s">
        <v>24</v>
      </c>
      <c r="R4" s="2" t="s">
        <v>53</v>
      </c>
      <c r="S4" s="2" t="s">
        <v>54</v>
      </c>
      <c r="T4" s="2" t="s">
        <v>4</v>
      </c>
      <c r="U4" s="2"/>
      <c r="W4" s="1" t="s">
        <v>24</v>
      </c>
      <c r="X4" s="2" t="s">
        <v>71</v>
      </c>
      <c r="Y4" s="2" t="s">
        <v>72</v>
      </c>
      <c r="AB4" s="1" t="s">
        <v>24</v>
      </c>
      <c r="AC4" s="2" t="s">
        <v>71</v>
      </c>
      <c r="AD4" s="2" t="s">
        <v>72</v>
      </c>
      <c r="AE4" s="2"/>
    </row>
    <row r="5" spans="2:31" x14ac:dyDescent="0.3">
      <c r="B5" t="s">
        <v>5</v>
      </c>
      <c r="C5" s="3">
        <v>0.19899999999999998</v>
      </c>
      <c r="D5" s="3">
        <v>0.27390000000000003</v>
      </c>
      <c r="E5" s="3">
        <v>0.35509999999999997</v>
      </c>
      <c r="F5" s="3">
        <v>0.36270000000000002</v>
      </c>
      <c r="G5" s="3">
        <v>0.31709999999999999</v>
      </c>
      <c r="H5" s="3"/>
      <c r="L5" t="s">
        <v>10</v>
      </c>
      <c r="M5" s="3">
        <v>0.1231</v>
      </c>
      <c r="N5" s="3">
        <v>0.11259999999999999</v>
      </c>
      <c r="O5" s="3">
        <v>0.11720000000000001</v>
      </c>
      <c r="Q5" t="s">
        <v>11</v>
      </c>
      <c r="R5" s="3">
        <f>VLOOKUP($Q5,$L$4:$O$20,2,FALSE)</f>
        <v>3.2799999999999996E-2</v>
      </c>
      <c r="S5" s="3">
        <f>VLOOKUP($Q5,$L$4:$O$20,3,FALSE)</f>
        <v>9.8999999999999991E-3</v>
      </c>
      <c r="T5" s="3">
        <f>VLOOKUP($Q5,$L$4:$O$20,4,FALSE)</f>
        <v>1.9900000000000001E-2</v>
      </c>
      <c r="U5" s="3"/>
      <c r="W5" t="s">
        <v>10</v>
      </c>
      <c r="X5" s="3">
        <v>9.7200000000000009E-2</v>
      </c>
      <c r="Y5" s="3">
        <v>0.2324</v>
      </c>
      <c r="AB5" t="s">
        <v>11</v>
      </c>
      <c r="AC5" s="3">
        <v>2.06E-2</v>
      </c>
      <c r="AD5" s="3">
        <v>1.5700000000000002E-2</v>
      </c>
      <c r="AE5" s="3"/>
    </row>
    <row r="6" spans="2:31" x14ac:dyDescent="0.3">
      <c r="C6" s="3"/>
      <c r="D6" s="3"/>
      <c r="E6" s="3"/>
      <c r="F6" s="3"/>
      <c r="G6" s="3"/>
      <c r="H6" s="3"/>
      <c r="L6" t="s">
        <v>11</v>
      </c>
      <c r="M6" s="3">
        <v>3.2799999999999996E-2</v>
      </c>
      <c r="N6" s="3">
        <v>9.8999999999999991E-3</v>
      </c>
      <c r="O6" s="3">
        <v>1.9900000000000001E-2</v>
      </c>
      <c r="Q6" t="s">
        <v>17</v>
      </c>
      <c r="R6" s="3">
        <f>VLOOKUP($Q6,$L$4:$O$20,2,FALSE)</f>
        <v>3.9100000000000003E-2</v>
      </c>
      <c r="S6" s="3">
        <f>VLOOKUP($Q6,$L$4:$O$20,3,FALSE)</f>
        <v>9.8900000000000002E-2</v>
      </c>
      <c r="T6" s="3">
        <f>VLOOKUP($Q6,$L$4:$O$20,4,FALSE)</f>
        <v>7.2999999999999995E-2</v>
      </c>
      <c r="U6" s="3"/>
      <c r="W6" t="s">
        <v>11</v>
      </c>
      <c r="X6" s="3">
        <v>2.06E-2</v>
      </c>
      <c r="Y6" s="3">
        <v>1.5700000000000002E-2</v>
      </c>
      <c r="AB6" t="s">
        <v>17</v>
      </c>
      <c r="AC6" s="3">
        <v>7.5399999999999995E-2</v>
      </c>
      <c r="AD6" s="3">
        <v>5.8799999999999998E-2</v>
      </c>
      <c r="AE6" s="3"/>
    </row>
    <row r="7" spans="2:31" x14ac:dyDescent="0.3">
      <c r="C7" s="3"/>
      <c r="D7" s="3"/>
      <c r="E7" s="3"/>
      <c r="F7" s="3"/>
      <c r="G7" s="3"/>
      <c r="H7" s="3"/>
      <c r="L7" t="s">
        <v>12</v>
      </c>
      <c r="M7" s="3">
        <v>7.17E-2</v>
      </c>
      <c r="N7" s="3">
        <v>9.6199999999999994E-2</v>
      </c>
      <c r="O7" s="3">
        <v>8.5600000000000009E-2</v>
      </c>
      <c r="Q7" t="s">
        <v>12</v>
      </c>
      <c r="R7" s="3">
        <f>VLOOKUP($Q7,$L$4:$O$20,2,FALSE)</f>
        <v>7.17E-2</v>
      </c>
      <c r="S7" s="3">
        <f>VLOOKUP($Q7,$L$4:$O$20,3,FALSE)</f>
        <v>9.6199999999999994E-2</v>
      </c>
      <c r="T7" s="3">
        <f>VLOOKUP($Q7,$L$4:$O$20,4,FALSE)</f>
        <v>8.5600000000000009E-2</v>
      </c>
      <c r="U7" s="3"/>
      <c r="W7" t="s">
        <v>12</v>
      </c>
      <c r="X7" s="3">
        <v>8.7400000000000005E-2</v>
      </c>
      <c r="Y7" s="3">
        <v>7.5300000000000006E-2</v>
      </c>
      <c r="AB7" t="s">
        <v>12</v>
      </c>
      <c r="AC7" s="3">
        <v>8.7400000000000005E-2</v>
      </c>
      <c r="AD7" s="3">
        <v>7.5300000000000006E-2</v>
      </c>
      <c r="AE7" s="3"/>
    </row>
    <row r="8" spans="2:31" x14ac:dyDescent="0.3">
      <c r="L8" t="s">
        <v>13</v>
      </c>
      <c r="M8" s="3">
        <v>7.0999999999999995E-3</v>
      </c>
      <c r="N8" s="3">
        <v>9.1999999999999998E-3</v>
      </c>
      <c r="O8" s="3">
        <v>8.3000000000000001E-3</v>
      </c>
      <c r="Q8" t="s">
        <v>10</v>
      </c>
      <c r="R8" s="3">
        <f>VLOOKUP($Q8,$L$4:$O$20,2,FALSE)</f>
        <v>0.1231</v>
      </c>
      <c r="S8" s="3">
        <f>VLOOKUP($Q8,$L$4:$O$20,3,FALSE)</f>
        <v>0.11259999999999999</v>
      </c>
      <c r="T8" s="3">
        <f>VLOOKUP($Q8,$L$4:$O$20,4,FALSE)</f>
        <v>0.11720000000000001</v>
      </c>
      <c r="U8" s="3"/>
      <c r="W8" t="s">
        <v>13</v>
      </c>
      <c r="X8" s="3">
        <v>8.6999999999999994E-3</v>
      </c>
      <c r="Y8" s="3">
        <v>6.1999999999999998E-3</v>
      </c>
      <c r="AB8" t="s">
        <v>10</v>
      </c>
      <c r="AC8" s="3">
        <v>9.7200000000000009E-2</v>
      </c>
      <c r="AD8" s="3">
        <v>0.2324</v>
      </c>
      <c r="AE8" s="3"/>
    </row>
    <row r="9" spans="2:31" x14ac:dyDescent="0.3">
      <c r="L9" t="s">
        <v>14</v>
      </c>
      <c r="M9" s="3">
        <v>6.8000000000000005E-3</v>
      </c>
      <c r="N9" s="3">
        <v>5.4000000000000003E-3</v>
      </c>
      <c r="O9" s="3">
        <v>6.0000000000000001E-3</v>
      </c>
      <c r="W9" t="s">
        <v>14</v>
      </c>
      <c r="X9" s="3">
        <v>1.8E-3</v>
      </c>
      <c r="Y9" s="3">
        <v>3.0299999999999997E-2</v>
      </c>
    </row>
    <row r="10" spans="2:31" x14ac:dyDescent="0.3">
      <c r="L10" t="s">
        <v>15</v>
      </c>
      <c r="M10" s="3">
        <v>2.0000000000000001E-4</v>
      </c>
      <c r="N10" s="3">
        <v>5.0000000000000001E-4</v>
      </c>
      <c r="O10" s="3">
        <v>2.9999999999999997E-4</v>
      </c>
      <c r="W10" t="s">
        <v>15</v>
      </c>
      <c r="X10" s="3">
        <v>2.9999999999999997E-4</v>
      </c>
      <c r="Y10" s="3">
        <v>5.0000000000000001E-4</v>
      </c>
    </row>
    <row r="11" spans="2:31" ht="28.8" x14ac:dyDescent="0.3">
      <c r="L11" t="s">
        <v>16</v>
      </c>
      <c r="M11" s="3">
        <v>8.0000000000000004E-4</v>
      </c>
      <c r="N11" s="3">
        <v>1.95E-2</v>
      </c>
      <c r="O11" s="3">
        <v>1.1399999999999999E-2</v>
      </c>
      <c r="Q11" s="1" t="s">
        <v>24</v>
      </c>
      <c r="R11" s="2" t="s">
        <v>53</v>
      </c>
      <c r="S11" s="2" t="s">
        <v>54</v>
      </c>
      <c r="T11" s="2"/>
      <c r="W11" t="s">
        <v>16</v>
      </c>
      <c r="X11" s="3">
        <v>1.2500000000000001E-2</v>
      </c>
      <c r="Y11" s="3">
        <v>4.7999999999999996E-3</v>
      </c>
    </row>
    <row r="12" spans="2:31" x14ac:dyDescent="0.3">
      <c r="L12" t="s">
        <v>17</v>
      </c>
      <c r="M12" s="3">
        <v>3.9100000000000003E-2</v>
      </c>
      <c r="N12" s="3">
        <v>9.8900000000000002E-2</v>
      </c>
      <c r="O12" s="3">
        <v>7.2999999999999995E-2</v>
      </c>
      <c r="Q12" t="s">
        <v>10</v>
      </c>
      <c r="R12" s="3">
        <f>VLOOKUP($Q12,$L$23:$N$39,2,FALSE)</f>
        <v>0.45579999999999998</v>
      </c>
      <c r="S12" s="3">
        <f>VLOOKUP($Q12,$L$23:$N$39,3,FALSE)</f>
        <v>0.54420000000000002</v>
      </c>
      <c r="T12" s="3"/>
      <c r="W12" t="s">
        <v>17</v>
      </c>
      <c r="X12" s="3">
        <v>7.5399999999999995E-2</v>
      </c>
      <c r="Y12" s="3">
        <v>5.8799999999999998E-2</v>
      </c>
    </row>
    <row r="13" spans="2:31" x14ac:dyDescent="0.3">
      <c r="L13" t="s">
        <v>18</v>
      </c>
      <c r="M13" s="3">
        <v>3.8E-3</v>
      </c>
      <c r="N13" s="3">
        <v>4.7999999999999996E-3</v>
      </c>
      <c r="O13" s="3">
        <v>4.4000000000000003E-3</v>
      </c>
      <c r="Q13" t="s">
        <v>12</v>
      </c>
      <c r="R13" s="3">
        <f t="shared" ref="R13:R15" si="0">VLOOKUP($Q13,$L$23:$N$39,2,FALSE)</f>
        <v>0.36349999999999999</v>
      </c>
      <c r="S13" s="3">
        <f t="shared" ref="S13:S15" si="1">VLOOKUP($Q13,$L$23:$N$39,3,FALSE)</f>
        <v>0.63649999999999995</v>
      </c>
      <c r="T13" s="3"/>
      <c r="W13" t="s">
        <v>18</v>
      </c>
      <c r="X13" s="3">
        <v>4.5999999999999999E-3</v>
      </c>
      <c r="Y13" s="3">
        <v>3.3E-3</v>
      </c>
      <c r="AB13">
        <v>0</v>
      </c>
    </row>
    <row r="14" spans="2:31" x14ac:dyDescent="0.3">
      <c r="L14" t="s">
        <v>19</v>
      </c>
      <c r="M14" s="3">
        <v>3.8E-3</v>
      </c>
      <c r="N14" s="3">
        <v>5.8999999999999999E-3</v>
      </c>
      <c r="O14" s="3">
        <v>5.0000000000000001E-3</v>
      </c>
      <c r="Q14" t="s">
        <v>17</v>
      </c>
      <c r="R14" s="3">
        <f t="shared" si="0"/>
        <v>0.23280000000000001</v>
      </c>
      <c r="S14" s="3">
        <f t="shared" si="1"/>
        <v>0.76719999999999999</v>
      </c>
      <c r="T14" s="3"/>
      <c r="W14" t="s">
        <v>19</v>
      </c>
      <c r="X14" s="3">
        <v>5.3E-3</v>
      </c>
      <c r="Y14" s="3">
        <v>3.0999999999999999E-3</v>
      </c>
    </row>
    <row r="15" spans="2:31" x14ac:dyDescent="0.3">
      <c r="L15" t="s">
        <v>20</v>
      </c>
      <c r="M15" s="3">
        <v>4.3E-3</v>
      </c>
      <c r="N15" s="3">
        <v>4.5000000000000005E-3</v>
      </c>
      <c r="O15" s="3">
        <v>4.4000000000000003E-3</v>
      </c>
      <c r="Q15" t="s">
        <v>11</v>
      </c>
      <c r="R15" s="3">
        <f t="shared" si="0"/>
        <v>0.71709999999999996</v>
      </c>
      <c r="S15" s="3">
        <f t="shared" si="1"/>
        <v>0.28289999999999998</v>
      </c>
      <c r="T15" s="3"/>
      <c r="W15" t="s">
        <v>20</v>
      </c>
      <c r="X15" s="3">
        <v>4.4000000000000003E-3</v>
      </c>
      <c r="Y15" s="3">
        <v>4.3E-3</v>
      </c>
    </row>
    <row r="16" spans="2:31" x14ac:dyDescent="0.3">
      <c r="L16" t="s">
        <v>21</v>
      </c>
      <c r="M16" s="3">
        <v>1.1899999999999999E-2</v>
      </c>
      <c r="N16" s="3">
        <v>5.6999999999999993E-3</v>
      </c>
      <c r="O16" s="3">
        <v>8.3999999999999995E-3</v>
      </c>
      <c r="W16" t="s">
        <v>21</v>
      </c>
      <c r="X16" s="3">
        <v>8.8999999999999999E-3</v>
      </c>
      <c r="Y16" s="3">
        <v>5.5000000000000005E-3</v>
      </c>
    </row>
    <row r="17" spans="2:25" x14ac:dyDescent="0.3">
      <c r="L17" t="s">
        <v>22</v>
      </c>
      <c r="M17" s="3">
        <v>7.9000000000000008E-3</v>
      </c>
      <c r="N17" s="3">
        <v>7.7000000000000002E-3</v>
      </c>
      <c r="O17" s="3">
        <v>7.8000000000000005E-3</v>
      </c>
      <c r="W17" t="s">
        <v>22</v>
      </c>
      <c r="X17" s="3">
        <v>7.4999999999999997E-3</v>
      </c>
      <c r="Y17" s="3">
        <v>9.4999999999999998E-3</v>
      </c>
    </row>
    <row r="18" spans="2:25" x14ac:dyDescent="0.3">
      <c r="L18" t="s">
        <v>8</v>
      </c>
      <c r="M18" s="3">
        <v>3.0999999999999999E-3</v>
      </c>
      <c r="N18" s="3">
        <v>3.0999999999999999E-3</v>
      </c>
      <c r="O18" s="3">
        <v>3.0999999999999999E-3</v>
      </c>
      <c r="W18" t="s">
        <v>8</v>
      </c>
      <c r="X18" s="3">
        <v>3.2000000000000002E-3</v>
      </c>
      <c r="Y18" s="3">
        <v>2.5000000000000001E-3</v>
      </c>
    </row>
    <row r="19" spans="2:25" x14ac:dyDescent="0.3">
      <c r="L19" t="s">
        <v>23</v>
      </c>
      <c r="M19" s="3">
        <v>0.6825</v>
      </c>
      <c r="N19" s="3">
        <v>0.61470000000000002</v>
      </c>
      <c r="O19" s="3">
        <v>0.64419999999999999</v>
      </c>
      <c r="W19" t="s">
        <v>23</v>
      </c>
      <c r="X19" s="3">
        <v>0.66110000000000002</v>
      </c>
      <c r="Y19" s="3">
        <v>0.54659999999999997</v>
      </c>
    </row>
    <row r="20" spans="2:25" x14ac:dyDescent="0.3">
      <c r="L20" t="s">
        <v>9</v>
      </c>
      <c r="M20" s="3">
        <v>1E-3</v>
      </c>
      <c r="N20" s="3">
        <v>1.2999999999999999E-3</v>
      </c>
      <c r="O20" s="3">
        <v>1.1999999999999999E-3</v>
      </c>
      <c r="W20" t="s">
        <v>9</v>
      </c>
      <c r="X20" s="3">
        <v>1.1999999999999999E-3</v>
      </c>
      <c r="Y20" s="3">
        <v>1.1999999999999999E-3</v>
      </c>
    </row>
    <row r="23" spans="2:25" ht="35.25" customHeight="1" x14ac:dyDescent="0.3">
      <c r="B23" s="2" t="s">
        <v>41</v>
      </c>
      <c r="C23" s="1" t="s">
        <v>46</v>
      </c>
      <c r="L23" s="1" t="s">
        <v>24</v>
      </c>
      <c r="M23" s="2" t="s">
        <v>53</v>
      </c>
      <c r="N23" s="2" t="s">
        <v>54</v>
      </c>
      <c r="O23" s="2"/>
    </row>
    <row r="24" spans="2:25" x14ac:dyDescent="0.3">
      <c r="B24" t="s">
        <v>33</v>
      </c>
      <c r="C24" s="3">
        <v>0.46545019999999998</v>
      </c>
      <c r="H24" s="2"/>
      <c r="L24" t="s">
        <v>10</v>
      </c>
      <c r="M24" s="7">
        <v>0.45579999999999998</v>
      </c>
      <c r="N24" s="7">
        <v>0.54420000000000002</v>
      </c>
      <c r="O24" s="11"/>
    </row>
    <row r="25" spans="2:25" x14ac:dyDescent="0.3">
      <c r="B25" t="s">
        <v>32</v>
      </c>
      <c r="C25" s="3">
        <v>0.44448179999999998</v>
      </c>
      <c r="L25" t="s">
        <v>11</v>
      </c>
      <c r="M25" s="7">
        <v>0.71709999999999996</v>
      </c>
      <c r="N25" s="7">
        <v>0.28289999999999998</v>
      </c>
      <c r="O25" s="3"/>
    </row>
    <row r="26" spans="2:25" x14ac:dyDescent="0.3">
      <c r="B26" t="s">
        <v>40</v>
      </c>
      <c r="C26" s="3">
        <v>0.43417509999999998</v>
      </c>
      <c r="L26" t="s">
        <v>12</v>
      </c>
      <c r="M26" s="7">
        <v>0.36349999999999999</v>
      </c>
      <c r="N26" s="7">
        <v>0.63649999999999995</v>
      </c>
      <c r="O26" s="3"/>
    </row>
    <row r="27" spans="2:25" x14ac:dyDescent="0.3">
      <c r="B27" t="s">
        <v>31</v>
      </c>
      <c r="C27" s="3">
        <v>0.40363359999999998</v>
      </c>
      <c r="D27" s="2"/>
      <c r="E27" s="2"/>
      <c r="L27" t="s">
        <v>13</v>
      </c>
      <c r="M27" s="7">
        <v>0.37219999999999998</v>
      </c>
      <c r="N27" s="7">
        <v>0.62780000000000002</v>
      </c>
      <c r="O27" s="3"/>
    </row>
    <row r="28" spans="2:25" x14ac:dyDescent="0.3">
      <c r="B28" t="s">
        <v>38</v>
      </c>
      <c r="C28" s="3">
        <v>0.402561</v>
      </c>
      <c r="L28" t="s">
        <v>14</v>
      </c>
      <c r="M28" s="7">
        <v>0.48930000000000001</v>
      </c>
      <c r="N28" s="7">
        <v>0.51070000000000004</v>
      </c>
      <c r="O28" s="3"/>
    </row>
    <row r="29" spans="2:25" x14ac:dyDescent="0.3">
      <c r="B29" t="s">
        <v>35</v>
      </c>
      <c r="C29" s="3">
        <v>0.40080880000000002</v>
      </c>
      <c r="L29" t="s">
        <v>15</v>
      </c>
      <c r="M29" s="7">
        <v>0.25480000000000003</v>
      </c>
      <c r="N29" s="7">
        <v>0.74519999999999997</v>
      </c>
      <c r="O29" s="3"/>
    </row>
    <row r="30" spans="2:25" x14ac:dyDescent="0.3">
      <c r="B30" t="s">
        <v>34</v>
      </c>
      <c r="C30" s="3">
        <v>0.38466590000000001</v>
      </c>
      <c r="L30" t="s">
        <v>16</v>
      </c>
      <c r="M30" s="7">
        <v>2.9399999999999999E-2</v>
      </c>
      <c r="N30" s="7">
        <v>0.97060000000000002</v>
      </c>
      <c r="O30" s="3"/>
    </row>
    <row r="31" spans="2:25" x14ac:dyDescent="0.3">
      <c r="B31" t="s">
        <v>27</v>
      </c>
      <c r="C31" s="3">
        <v>0.37832270000000001</v>
      </c>
      <c r="L31" t="s">
        <v>17</v>
      </c>
      <c r="M31" s="7">
        <v>0.23280000000000001</v>
      </c>
      <c r="N31" s="7">
        <v>0.76719999999999999</v>
      </c>
      <c r="O31" s="3"/>
    </row>
    <row r="32" spans="2:25" x14ac:dyDescent="0.3">
      <c r="B32" t="s">
        <v>25</v>
      </c>
      <c r="C32" s="3">
        <v>0.361981</v>
      </c>
      <c r="L32" t="s">
        <v>18</v>
      </c>
      <c r="M32" s="7">
        <v>0.37920000000000004</v>
      </c>
      <c r="N32" s="7">
        <v>0.62080000000000002</v>
      </c>
      <c r="O32" s="3"/>
    </row>
    <row r="33" spans="2:16" x14ac:dyDescent="0.3">
      <c r="B33" t="s">
        <v>39</v>
      </c>
      <c r="C33" s="3">
        <v>0.36142449999999998</v>
      </c>
      <c r="L33" t="s">
        <v>19</v>
      </c>
      <c r="M33" s="7">
        <v>0.32729999999999998</v>
      </c>
      <c r="N33" s="7">
        <v>0.67269999999999996</v>
      </c>
      <c r="O33" s="3"/>
      <c r="P33" s="1"/>
    </row>
    <row r="34" spans="2:16" x14ac:dyDescent="0.3">
      <c r="B34" t="s">
        <v>28</v>
      </c>
      <c r="C34" s="3">
        <v>0.35784169999999998</v>
      </c>
      <c r="L34" t="s">
        <v>20</v>
      </c>
      <c r="M34" s="7">
        <v>0.42349999999999999</v>
      </c>
      <c r="N34" s="7">
        <v>0.57650000000000001</v>
      </c>
      <c r="O34" s="3"/>
    </row>
    <row r="35" spans="2:16" x14ac:dyDescent="0.3">
      <c r="B35" t="s">
        <v>30</v>
      </c>
      <c r="C35" s="3">
        <v>0.35490129999999998</v>
      </c>
      <c r="L35" t="s">
        <v>21</v>
      </c>
      <c r="M35" s="7">
        <v>0.61740000000000006</v>
      </c>
      <c r="N35" s="7">
        <v>0.3826</v>
      </c>
      <c r="O35" s="3"/>
    </row>
    <row r="36" spans="2:16" x14ac:dyDescent="0.3">
      <c r="B36" t="s">
        <v>29</v>
      </c>
      <c r="C36" s="3">
        <v>0.35236600000000001</v>
      </c>
      <c r="L36" t="s">
        <v>22</v>
      </c>
      <c r="M36" s="7">
        <v>0.44140000000000001</v>
      </c>
      <c r="N36" s="7">
        <v>0.55859999999999999</v>
      </c>
      <c r="O36" s="3"/>
    </row>
    <row r="37" spans="2:16" x14ac:dyDescent="0.3">
      <c r="B37" t="s">
        <v>36</v>
      </c>
      <c r="C37" s="3">
        <v>0.3149264</v>
      </c>
      <c r="L37" t="s">
        <v>8</v>
      </c>
      <c r="M37" s="7">
        <v>0.43409999999999999</v>
      </c>
      <c r="N37" s="7">
        <v>0.56590000000000007</v>
      </c>
      <c r="O37" s="3"/>
    </row>
    <row r="38" spans="2:16" x14ac:dyDescent="0.3">
      <c r="B38" t="s">
        <v>37</v>
      </c>
      <c r="C38" s="3">
        <v>0.29394300000000001</v>
      </c>
      <c r="L38" t="s">
        <v>23</v>
      </c>
      <c r="M38" s="7">
        <v>0.45979999999999999</v>
      </c>
      <c r="N38" s="7">
        <v>0.54020000000000001</v>
      </c>
      <c r="O38" s="3"/>
    </row>
    <row r="39" spans="2:16" x14ac:dyDescent="0.3">
      <c r="B39" t="s">
        <v>26</v>
      </c>
      <c r="C39" s="3">
        <v>0.2691133</v>
      </c>
      <c r="L39" t="s">
        <v>9</v>
      </c>
      <c r="M39" s="7">
        <v>0.37240000000000001</v>
      </c>
      <c r="N39" s="7">
        <v>0.62759999999999994</v>
      </c>
      <c r="O39" s="3"/>
    </row>
    <row r="40" spans="2:16" x14ac:dyDescent="0.3">
      <c r="M40" s="3"/>
      <c r="N40" s="3"/>
      <c r="O40" s="3"/>
    </row>
    <row r="55" spans="12:15" ht="29.4" thickBot="1" x14ac:dyDescent="0.35">
      <c r="L55" s="28" t="s">
        <v>24</v>
      </c>
      <c r="M55" s="20" t="s">
        <v>53</v>
      </c>
      <c r="N55" s="20" t="s">
        <v>54</v>
      </c>
      <c r="O55" s="29" t="s">
        <v>4</v>
      </c>
    </row>
    <row r="56" spans="12:15" ht="15" thickTop="1" x14ac:dyDescent="0.3">
      <c r="L56" s="23" t="s">
        <v>10</v>
      </c>
      <c r="M56" s="22">
        <v>0.1231</v>
      </c>
      <c r="N56" s="22">
        <v>0.11259999999999999</v>
      </c>
      <c r="O56" s="24">
        <v>0.11720000000000001</v>
      </c>
    </row>
    <row r="57" spans="12:15" x14ac:dyDescent="0.3">
      <c r="L57" s="23" t="s">
        <v>11</v>
      </c>
      <c r="M57" s="22">
        <v>3.2799999999999996E-2</v>
      </c>
      <c r="N57" s="22">
        <v>9.8999999999999991E-3</v>
      </c>
      <c r="O57" s="24">
        <v>1.9900000000000001E-2</v>
      </c>
    </row>
    <row r="58" spans="12:15" x14ac:dyDescent="0.3">
      <c r="L58" s="23" t="s">
        <v>12</v>
      </c>
      <c r="M58" s="22">
        <v>7.17E-2</v>
      </c>
      <c r="N58" s="22">
        <v>9.6199999999999994E-2</v>
      </c>
      <c r="O58" s="24">
        <v>8.5600000000000009E-2</v>
      </c>
    </row>
    <row r="59" spans="12:15" x14ac:dyDescent="0.3">
      <c r="L59" s="23" t="s">
        <v>13</v>
      </c>
      <c r="M59" s="22">
        <v>7.0999999999999995E-3</v>
      </c>
      <c r="N59" s="22">
        <v>9.1999999999999998E-3</v>
      </c>
      <c r="O59" s="24">
        <v>8.3000000000000001E-3</v>
      </c>
    </row>
    <row r="60" spans="12:15" x14ac:dyDescent="0.3">
      <c r="L60" s="23" t="s">
        <v>14</v>
      </c>
      <c r="M60" s="22">
        <v>6.8000000000000005E-3</v>
      </c>
      <c r="N60" s="22">
        <v>5.4000000000000003E-3</v>
      </c>
      <c r="O60" s="24">
        <v>6.0000000000000001E-3</v>
      </c>
    </row>
    <row r="61" spans="12:15" x14ac:dyDescent="0.3">
      <c r="L61" s="23" t="s">
        <v>15</v>
      </c>
      <c r="M61" s="22">
        <v>2.0000000000000001E-4</v>
      </c>
      <c r="N61" s="22">
        <v>5.0000000000000001E-4</v>
      </c>
      <c r="O61" s="24">
        <v>2.9999999999999997E-4</v>
      </c>
    </row>
    <row r="62" spans="12:15" x14ac:dyDescent="0.3">
      <c r="L62" s="23" t="s">
        <v>16</v>
      </c>
      <c r="M62" s="22">
        <v>8.0000000000000004E-4</v>
      </c>
      <c r="N62" s="22">
        <v>1.95E-2</v>
      </c>
      <c r="O62" s="24">
        <v>1.1399999999999999E-2</v>
      </c>
    </row>
    <row r="63" spans="12:15" x14ac:dyDescent="0.3">
      <c r="L63" s="23" t="s">
        <v>17</v>
      </c>
      <c r="M63" s="22">
        <v>3.9100000000000003E-2</v>
      </c>
      <c r="N63" s="22">
        <v>9.8900000000000002E-2</v>
      </c>
      <c r="O63" s="24">
        <v>7.2999999999999995E-2</v>
      </c>
    </row>
    <row r="64" spans="12:15" x14ac:dyDescent="0.3">
      <c r="L64" s="23" t="s">
        <v>18</v>
      </c>
      <c r="M64" s="22">
        <v>3.8E-3</v>
      </c>
      <c r="N64" s="22">
        <v>4.7999999999999996E-3</v>
      </c>
      <c r="O64" s="24">
        <v>4.4000000000000003E-3</v>
      </c>
    </row>
    <row r="65" spans="12:15" x14ac:dyDescent="0.3">
      <c r="L65" s="23" t="s">
        <v>19</v>
      </c>
      <c r="M65" s="22">
        <v>3.8E-3</v>
      </c>
      <c r="N65" s="22">
        <v>5.8999999999999999E-3</v>
      </c>
      <c r="O65" s="24">
        <v>5.0000000000000001E-3</v>
      </c>
    </row>
    <row r="66" spans="12:15" x14ac:dyDescent="0.3">
      <c r="L66" s="23" t="s">
        <v>20</v>
      </c>
      <c r="M66" s="22">
        <v>4.3E-3</v>
      </c>
      <c r="N66" s="22">
        <v>4.5000000000000005E-3</v>
      </c>
      <c r="O66" s="24">
        <v>4.4000000000000003E-3</v>
      </c>
    </row>
    <row r="67" spans="12:15" x14ac:dyDescent="0.3">
      <c r="L67" s="23" t="s">
        <v>21</v>
      </c>
      <c r="M67" s="22">
        <v>1.1899999999999999E-2</v>
      </c>
      <c r="N67" s="22">
        <v>5.6999999999999993E-3</v>
      </c>
      <c r="O67" s="24">
        <v>8.3999999999999995E-3</v>
      </c>
    </row>
    <row r="68" spans="12:15" x14ac:dyDescent="0.3">
      <c r="L68" s="23" t="s">
        <v>22</v>
      </c>
      <c r="M68" s="22">
        <v>7.9000000000000008E-3</v>
      </c>
      <c r="N68" s="22">
        <v>7.7000000000000002E-3</v>
      </c>
      <c r="O68" s="24">
        <v>7.8000000000000005E-3</v>
      </c>
    </row>
    <row r="69" spans="12:15" x14ac:dyDescent="0.3">
      <c r="L69" s="23" t="s">
        <v>8</v>
      </c>
      <c r="M69" s="22">
        <v>3.0999999999999999E-3</v>
      </c>
      <c r="N69" s="22">
        <v>3.0999999999999999E-3</v>
      </c>
      <c r="O69" s="24">
        <v>3.0999999999999999E-3</v>
      </c>
    </row>
    <row r="70" spans="12:15" x14ac:dyDescent="0.3">
      <c r="L70" s="23" t="s">
        <v>23</v>
      </c>
      <c r="M70" s="22">
        <v>0.6825</v>
      </c>
      <c r="N70" s="22">
        <v>0.61470000000000002</v>
      </c>
      <c r="O70" s="24">
        <v>0.64419999999999999</v>
      </c>
    </row>
    <row r="71" spans="12:15" x14ac:dyDescent="0.3">
      <c r="L71" s="25" t="s">
        <v>9</v>
      </c>
      <c r="M71" s="26">
        <v>1E-3</v>
      </c>
      <c r="N71" s="26">
        <v>1.2999999999999999E-3</v>
      </c>
      <c r="O71" s="27">
        <v>1.1999999999999999E-3</v>
      </c>
    </row>
  </sheetData>
  <autoFilter ref="AB4:AD8" xr:uid="{00000000-0009-0000-0000-000000000000}">
    <sortState xmlns:xlrd2="http://schemas.microsoft.com/office/spreadsheetml/2017/richdata2" ref="AB5:AD8">
      <sortCondition ref="AD4:AD8"/>
    </sortState>
  </autoFilter>
  <sortState xmlns:xlrd2="http://schemas.microsoft.com/office/spreadsheetml/2017/richdata2" ref="A62:B77">
    <sortCondition ref="A61"/>
  </sortState>
  <pageMargins left="0.7" right="0.7" top="0.75" bottom="0.75" header="0.3" footer="0.3"/>
  <pageSetup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9"/>
  <sheetViews>
    <sheetView tabSelected="1" topLeftCell="D1" workbookViewId="0">
      <selection activeCell="H11" sqref="H11"/>
    </sheetView>
  </sheetViews>
  <sheetFormatPr defaultRowHeight="14.4" x14ac:dyDescent="0.3"/>
  <cols>
    <col min="2" max="2" width="60.109375" customWidth="1"/>
    <col min="3" max="3" width="28.5546875" style="6" bestFit="1" customWidth="1"/>
    <col min="4" max="4" width="25.5546875" style="6" bestFit="1" customWidth="1"/>
    <col min="5" max="5" width="11.5546875" style="6" customWidth="1"/>
    <col min="8" max="8" width="35.109375" bestFit="1" customWidth="1"/>
    <col min="9" max="9" width="11.6640625" bestFit="1" customWidth="1"/>
    <col min="10" max="10" width="16.44140625" bestFit="1" customWidth="1"/>
    <col min="12" max="13" width="16.44140625" bestFit="1" customWidth="1"/>
    <col min="14" max="14" width="8.33203125" bestFit="1" customWidth="1"/>
  </cols>
  <sheetData>
    <row r="1" spans="1:18" s="5" customFormat="1" ht="23.4" x14ac:dyDescent="0.45">
      <c r="A1" s="9" t="s">
        <v>57</v>
      </c>
      <c r="C1" s="8"/>
      <c r="D1" s="8"/>
      <c r="E1" s="8"/>
    </row>
    <row r="2" spans="1:18" x14ac:dyDescent="0.3">
      <c r="C2"/>
      <c r="D2"/>
      <c r="E2"/>
      <c r="H2" s="12"/>
      <c r="I2" s="12"/>
      <c r="J2" s="12"/>
    </row>
    <row r="3" spans="1:18" ht="15" thickBot="1" x14ac:dyDescent="0.35">
      <c r="B3" s="19" t="s">
        <v>59</v>
      </c>
      <c r="C3" s="20" t="s">
        <v>42</v>
      </c>
      <c r="D3" s="20" t="s">
        <v>43</v>
      </c>
      <c r="E3" s="21" t="s">
        <v>44</v>
      </c>
      <c r="F3" s="4"/>
      <c r="H3" s="4" t="s">
        <v>58</v>
      </c>
      <c r="I3" s="2" t="s">
        <v>87</v>
      </c>
      <c r="J3" s="2" t="s">
        <v>60</v>
      </c>
      <c r="P3" t="s">
        <v>63</v>
      </c>
      <c r="Q3" t="s">
        <v>60</v>
      </c>
      <c r="R3" t="s">
        <v>42</v>
      </c>
    </row>
    <row r="4" spans="1:18" ht="15" thickTop="1" x14ac:dyDescent="0.3">
      <c r="B4" s="13" t="s">
        <v>73</v>
      </c>
      <c r="C4" s="14">
        <v>0.23100000000000001</v>
      </c>
      <c r="D4" s="14">
        <v>0.42599999999999999</v>
      </c>
      <c r="E4" s="15">
        <v>0.35600000000000004</v>
      </c>
      <c r="F4" s="3"/>
      <c r="H4" s="10" t="s">
        <v>47</v>
      </c>
      <c r="I4" s="3">
        <v>0.23100000000000001</v>
      </c>
      <c r="J4" s="3">
        <v>0.37799999999999995</v>
      </c>
      <c r="P4" t="s">
        <v>61</v>
      </c>
      <c r="Q4">
        <v>37.799999999999997</v>
      </c>
      <c r="R4">
        <v>23.1</v>
      </c>
    </row>
    <row r="5" spans="1:18" x14ac:dyDescent="0.3">
      <c r="B5" s="13" t="s">
        <v>55</v>
      </c>
      <c r="C5" s="14">
        <v>0.27399999999999997</v>
      </c>
      <c r="D5" s="14">
        <v>0.36799999999999999</v>
      </c>
      <c r="E5" s="15">
        <v>0.34600000000000003</v>
      </c>
      <c r="F5" s="3"/>
      <c r="H5" s="10" t="s">
        <v>84</v>
      </c>
      <c r="I5" s="3">
        <v>0.308</v>
      </c>
      <c r="J5" s="3">
        <v>0.42200000000000004</v>
      </c>
      <c r="L5" t="s">
        <v>51</v>
      </c>
      <c r="M5" t="s">
        <v>60</v>
      </c>
      <c r="N5" t="s">
        <v>42</v>
      </c>
      <c r="P5" t="s">
        <v>62</v>
      </c>
      <c r="Q5">
        <v>62.2</v>
      </c>
      <c r="R5">
        <v>76.900000000000006</v>
      </c>
    </row>
    <row r="6" spans="1:18" x14ac:dyDescent="0.3">
      <c r="B6" s="13" t="s">
        <v>79</v>
      </c>
      <c r="C6" s="14">
        <v>0.308</v>
      </c>
      <c r="D6" s="14">
        <v>0.46799999999999997</v>
      </c>
      <c r="E6" s="15">
        <v>0.40200000000000002</v>
      </c>
      <c r="F6" s="3"/>
      <c r="H6" s="10" t="s">
        <v>86</v>
      </c>
      <c r="I6" s="3">
        <v>0.314</v>
      </c>
      <c r="J6" s="3">
        <v>0.379</v>
      </c>
      <c r="L6" s="10" t="s">
        <v>47</v>
      </c>
      <c r="M6" s="3">
        <v>0.37799999999999995</v>
      </c>
      <c r="N6" s="3">
        <v>0.23100000000000001</v>
      </c>
      <c r="P6" t="s">
        <v>64</v>
      </c>
      <c r="Q6" t="s">
        <v>60</v>
      </c>
      <c r="R6" t="s">
        <v>42</v>
      </c>
    </row>
    <row r="7" spans="1:18" x14ac:dyDescent="0.3">
      <c r="B7" s="13" t="s">
        <v>74</v>
      </c>
      <c r="C7" s="14">
        <v>0.314</v>
      </c>
      <c r="D7" s="14">
        <v>0.43700000000000006</v>
      </c>
      <c r="E7" s="15">
        <v>0.35399999999999998</v>
      </c>
      <c r="F7" s="3"/>
      <c r="H7" s="10" t="s">
        <v>85</v>
      </c>
      <c r="I7" s="3">
        <v>0.34799999999999998</v>
      </c>
      <c r="J7" s="3">
        <v>0.42700000000000005</v>
      </c>
      <c r="L7" s="10" t="s">
        <v>48</v>
      </c>
      <c r="M7" s="3">
        <v>0.379</v>
      </c>
      <c r="N7" s="3">
        <v>0.314</v>
      </c>
      <c r="P7" t="s">
        <v>61</v>
      </c>
      <c r="Q7">
        <v>46</v>
      </c>
      <c r="R7">
        <v>72.7</v>
      </c>
    </row>
    <row r="8" spans="1:18" x14ac:dyDescent="0.3">
      <c r="B8" s="13" t="s">
        <v>80</v>
      </c>
      <c r="C8" s="14">
        <v>0.34600000000000003</v>
      </c>
      <c r="D8" s="14">
        <v>0.504</v>
      </c>
      <c r="E8" s="15">
        <v>0.45700000000000002</v>
      </c>
      <c r="F8" s="3"/>
      <c r="H8" s="10" t="s">
        <v>49</v>
      </c>
      <c r="I8" s="3">
        <v>0.37200000000000005</v>
      </c>
      <c r="J8" s="3">
        <v>0.49700000000000005</v>
      </c>
      <c r="L8" s="10" t="s">
        <v>49</v>
      </c>
      <c r="M8" s="3">
        <v>0.49700000000000005</v>
      </c>
      <c r="N8" s="3">
        <v>0.37200000000000005</v>
      </c>
      <c r="P8" t="s">
        <v>62</v>
      </c>
      <c r="Q8">
        <v>54</v>
      </c>
      <c r="R8">
        <v>27.3</v>
      </c>
    </row>
    <row r="9" spans="1:18" x14ac:dyDescent="0.3">
      <c r="B9" s="13" t="s">
        <v>78</v>
      </c>
      <c r="C9" s="14">
        <v>0.34799999999999998</v>
      </c>
      <c r="D9" s="14">
        <v>0.48299999999999998</v>
      </c>
      <c r="E9" s="15">
        <v>0.40200000000000002</v>
      </c>
      <c r="F9" s="3"/>
      <c r="L9" s="10" t="s">
        <v>50</v>
      </c>
      <c r="M9" s="3">
        <v>0.42700000000000005</v>
      </c>
      <c r="N9" s="3">
        <v>0.34799999999999998</v>
      </c>
      <c r="P9" t="s">
        <v>66</v>
      </c>
      <c r="Q9" t="s">
        <v>60</v>
      </c>
      <c r="R9" t="s">
        <v>42</v>
      </c>
    </row>
    <row r="10" spans="1:18" x14ac:dyDescent="0.3">
      <c r="B10" s="13" t="s">
        <v>45</v>
      </c>
      <c r="C10" s="14">
        <v>0.35899999999999999</v>
      </c>
      <c r="D10" s="14">
        <v>0.439</v>
      </c>
      <c r="E10" s="15">
        <v>0.39100000000000001</v>
      </c>
      <c r="F10" s="3"/>
      <c r="H10" s="10"/>
      <c r="I10" s="3"/>
      <c r="J10" s="3"/>
      <c r="P10" t="s">
        <v>61</v>
      </c>
      <c r="Q10">
        <v>37.9</v>
      </c>
      <c r="R10">
        <v>31.4</v>
      </c>
    </row>
    <row r="11" spans="1:18" x14ac:dyDescent="0.3">
      <c r="B11" s="13" t="s">
        <v>77</v>
      </c>
      <c r="C11" s="14">
        <v>0.37200000000000005</v>
      </c>
      <c r="D11" s="14">
        <v>0.52600000000000002</v>
      </c>
      <c r="E11" s="15">
        <v>0.48399999999999999</v>
      </c>
      <c r="F11" s="3"/>
      <c r="H11" s="10"/>
      <c r="I11" s="3"/>
      <c r="J11" s="3"/>
      <c r="P11" t="s">
        <v>62</v>
      </c>
      <c r="Q11">
        <v>62.1</v>
      </c>
      <c r="R11">
        <v>68.599999999999994</v>
      </c>
    </row>
    <row r="12" spans="1:18" x14ac:dyDescent="0.3">
      <c r="B12" s="13" t="s">
        <v>75</v>
      </c>
      <c r="C12" s="14">
        <v>0.39299999999999996</v>
      </c>
      <c r="D12" s="14">
        <v>0.496</v>
      </c>
      <c r="E12" s="15">
        <v>0.46399999999999997</v>
      </c>
      <c r="F12" s="3"/>
      <c r="I12" s="3"/>
      <c r="J12" s="3"/>
      <c r="L12" t="s">
        <v>52</v>
      </c>
      <c r="M12" t="s">
        <v>60</v>
      </c>
      <c r="N12" t="s">
        <v>42</v>
      </c>
      <c r="P12" t="s">
        <v>65</v>
      </c>
      <c r="Q12" t="s">
        <v>60</v>
      </c>
      <c r="R12" t="s">
        <v>42</v>
      </c>
    </row>
    <row r="13" spans="1:18" x14ac:dyDescent="0.3">
      <c r="B13" s="13" t="s">
        <v>76</v>
      </c>
      <c r="C13" s="14">
        <v>0.54899999999999993</v>
      </c>
      <c r="D13" s="14">
        <v>0.55799999999999994</v>
      </c>
      <c r="E13" s="15">
        <v>0.46899999999999997</v>
      </c>
      <c r="F13" s="3"/>
      <c r="I13" s="3"/>
      <c r="J13" s="3"/>
      <c r="L13" s="10" t="s">
        <v>47</v>
      </c>
      <c r="M13" s="3">
        <v>0.46</v>
      </c>
      <c r="N13" s="3">
        <v>0.72699999999999998</v>
      </c>
      <c r="P13" t="s">
        <v>61</v>
      </c>
      <c r="Q13">
        <v>64.5</v>
      </c>
      <c r="R13">
        <v>82.3</v>
      </c>
    </row>
    <row r="14" spans="1:18" ht="15" thickBot="1" x14ac:dyDescent="0.35">
      <c r="B14" s="16" t="s">
        <v>56</v>
      </c>
      <c r="C14" s="17">
        <v>0.59</v>
      </c>
      <c r="D14" s="17">
        <v>0.65500000000000003</v>
      </c>
      <c r="E14" s="18">
        <v>0.57600000000000007</v>
      </c>
      <c r="F14" s="3"/>
      <c r="L14" s="10" t="s">
        <v>48</v>
      </c>
      <c r="M14" s="3">
        <v>0.64500000000000002</v>
      </c>
      <c r="N14" s="3">
        <v>0.82299999999999995</v>
      </c>
      <c r="P14" t="s">
        <v>62</v>
      </c>
      <c r="Q14">
        <v>35.5</v>
      </c>
      <c r="R14">
        <v>17.7</v>
      </c>
    </row>
    <row r="15" spans="1:18" x14ac:dyDescent="0.3">
      <c r="L15" s="10" t="s">
        <v>49</v>
      </c>
      <c r="M15" s="3">
        <v>0.41399999999999998</v>
      </c>
      <c r="N15" s="3">
        <v>0.83200000000000007</v>
      </c>
      <c r="P15" t="s">
        <v>67</v>
      </c>
      <c r="Q15" t="s">
        <v>60</v>
      </c>
      <c r="R15" t="s">
        <v>42</v>
      </c>
    </row>
    <row r="16" spans="1:18" x14ac:dyDescent="0.3">
      <c r="L16" s="10" t="s">
        <v>50</v>
      </c>
      <c r="M16" s="3">
        <v>0.51200000000000001</v>
      </c>
      <c r="N16" s="3">
        <v>0.753</v>
      </c>
      <c r="P16" t="s">
        <v>61</v>
      </c>
      <c r="Q16">
        <v>49.7</v>
      </c>
      <c r="R16">
        <v>37.200000000000003</v>
      </c>
    </row>
    <row r="17" spans="3:18" x14ac:dyDescent="0.3">
      <c r="P17" t="s">
        <v>62</v>
      </c>
      <c r="Q17">
        <v>50.3</v>
      </c>
      <c r="R17">
        <v>62.8</v>
      </c>
    </row>
    <row r="18" spans="3:18" x14ac:dyDescent="0.3">
      <c r="P18" t="s">
        <v>68</v>
      </c>
      <c r="Q18" t="s">
        <v>60</v>
      </c>
      <c r="R18" t="s">
        <v>42</v>
      </c>
    </row>
    <row r="19" spans="3:18" x14ac:dyDescent="0.3">
      <c r="C19"/>
      <c r="D19"/>
      <c r="E19"/>
      <c r="H19" s="3"/>
      <c r="I19" s="3"/>
      <c r="J19" s="3"/>
      <c r="L19" t="s">
        <v>61</v>
      </c>
      <c r="M19">
        <v>41.4</v>
      </c>
      <c r="N19">
        <v>83.2</v>
      </c>
    </row>
    <row r="20" spans="3:18" x14ac:dyDescent="0.3">
      <c r="C20"/>
      <c r="D20" s="10"/>
      <c r="E20" s="3"/>
      <c r="F20" s="3"/>
      <c r="H20" s="3"/>
      <c r="I20" s="3"/>
      <c r="J20" s="3"/>
      <c r="K20" s="3"/>
      <c r="L20" t="s">
        <v>62</v>
      </c>
      <c r="M20">
        <v>58.6</v>
      </c>
      <c r="N20">
        <v>16.8</v>
      </c>
    </row>
    <row r="21" spans="3:18" x14ac:dyDescent="0.3">
      <c r="C21"/>
      <c r="D21" s="10"/>
      <c r="E21" s="3"/>
      <c r="F21" s="3"/>
      <c r="H21" s="3"/>
      <c r="I21" s="3"/>
      <c r="J21" s="3"/>
      <c r="K21" s="3"/>
      <c r="L21" t="s">
        <v>69</v>
      </c>
      <c r="M21" t="s">
        <v>60</v>
      </c>
      <c r="N21" t="s">
        <v>42</v>
      </c>
    </row>
    <row r="22" spans="3:18" x14ac:dyDescent="0.3">
      <c r="C22"/>
      <c r="D22" s="10"/>
      <c r="E22" s="3"/>
      <c r="F22" s="3"/>
      <c r="H22" s="3"/>
      <c r="I22" s="3"/>
      <c r="J22" s="3"/>
      <c r="K22" s="3"/>
      <c r="L22" t="s">
        <v>61</v>
      </c>
      <c r="M22">
        <v>42.7</v>
      </c>
      <c r="N22">
        <v>34.799999999999997</v>
      </c>
    </row>
    <row r="23" spans="3:18" x14ac:dyDescent="0.3">
      <c r="C23"/>
      <c r="D23" s="10"/>
      <c r="E23" s="3"/>
      <c r="F23" s="3"/>
      <c r="K23" s="3"/>
      <c r="L23" t="s">
        <v>62</v>
      </c>
      <c r="M23">
        <v>57.3</v>
      </c>
      <c r="N23">
        <v>65.2</v>
      </c>
    </row>
    <row r="24" spans="3:18" x14ac:dyDescent="0.3">
      <c r="C24"/>
      <c r="D24" s="10"/>
      <c r="E24" s="3"/>
      <c r="F24" s="3"/>
      <c r="L24" t="s">
        <v>70</v>
      </c>
      <c r="M24" t="s">
        <v>60</v>
      </c>
      <c r="N24" t="s">
        <v>42</v>
      </c>
    </row>
    <row r="25" spans="3:18" x14ac:dyDescent="0.3">
      <c r="C25"/>
      <c r="D25" s="10"/>
      <c r="E25"/>
      <c r="H25" s="10"/>
      <c r="I25" s="10"/>
      <c r="J25" s="10"/>
      <c r="L25" t="s">
        <v>61</v>
      </c>
      <c r="M25">
        <v>51.2</v>
      </c>
      <c r="N25">
        <v>75.3</v>
      </c>
    </row>
    <row r="26" spans="3:18" x14ac:dyDescent="0.3">
      <c r="C26"/>
      <c r="D26"/>
      <c r="E26"/>
      <c r="H26" s="3"/>
      <c r="I26" s="3"/>
      <c r="J26" s="3"/>
      <c r="K26" s="10"/>
      <c r="L26" t="s">
        <v>62</v>
      </c>
      <c r="M26">
        <v>48.8</v>
      </c>
      <c r="N26">
        <v>24.7</v>
      </c>
    </row>
    <row r="27" spans="3:18" x14ac:dyDescent="0.3">
      <c r="C27"/>
      <c r="D27"/>
      <c r="E27" s="3"/>
      <c r="F27" s="3"/>
      <c r="H27" s="3"/>
      <c r="I27" s="3"/>
      <c r="J27" s="3"/>
      <c r="K27" s="3"/>
    </row>
    <row r="28" spans="3:18" x14ac:dyDescent="0.3">
      <c r="C28"/>
      <c r="D28"/>
      <c r="E28" s="3"/>
      <c r="F28" s="3"/>
      <c r="H28" s="3"/>
      <c r="I28" s="3"/>
      <c r="J28" s="3"/>
      <c r="K28" s="3"/>
    </row>
    <row r="29" spans="3:18" x14ac:dyDescent="0.3">
      <c r="C29"/>
      <c r="D29"/>
      <c r="E29" s="3"/>
      <c r="F29" s="3"/>
      <c r="H29" s="3"/>
      <c r="I29" s="3"/>
      <c r="J29" s="3"/>
      <c r="K29" s="3"/>
    </row>
    <row r="30" spans="3:18" x14ac:dyDescent="0.3">
      <c r="C30"/>
      <c r="D30"/>
      <c r="E30" s="3"/>
      <c r="F30" s="3"/>
      <c r="K30" s="3"/>
    </row>
    <row r="39" spans="1:8" s="5" customFormat="1" ht="23.4" x14ac:dyDescent="0.45">
      <c r="A39" s="9" t="s">
        <v>81</v>
      </c>
      <c r="C39" s="8"/>
      <c r="D39" s="8"/>
      <c r="E39" s="8"/>
    </row>
    <row r="42" spans="1:8" x14ac:dyDescent="0.3">
      <c r="B42" s="4" t="s">
        <v>58</v>
      </c>
      <c r="C42" s="2" t="s">
        <v>82</v>
      </c>
      <c r="D42" s="2" t="s">
        <v>83</v>
      </c>
    </row>
    <row r="43" spans="1:8" x14ac:dyDescent="0.3">
      <c r="B43" s="10" t="s">
        <v>47</v>
      </c>
      <c r="C43" s="7">
        <v>0.24199999999999999</v>
      </c>
      <c r="D43" s="7">
        <v>0.214</v>
      </c>
    </row>
    <row r="44" spans="1:8" x14ac:dyDescent="0.3">
      <c r="B44" s="10" t="s">
        <v>84</v>
      </c>
      <c r="C44" s="7">
        <v>0.318</v>
      </c>
      <c r="D44" s="7">
        <v>0.29199999999999998</v>
      </c>
      <c r="F44" s="10"/>
      <c r="G44" s="7"/>
      <c r="H44" s="7"/>
    </row>
    <row r="45" spans="1:8" x14ac:dyDescent="0.3">
      <c r="B45" s="10" t="s">
        <v>48</v>
      </c>
      <c r="C45" s="7">
        <v>0.32600000000000001</v>
      </c>
      <c r="D45" s="7">
        <v>0.29699999999999999</v>
      </c>
      <c r="E45"/>
      <c r="F45" s="10"/>
      <c r="G45" s="7"/>
      <c r="H45" s="7"/>
    </row>
    <row r="46" spans="1:8" x14ac:dyDescent="0.3">
      <c r="B46" s="10" t="s">
        <v>50</v>
      </c>
      <c r="C46" s="7">
        <v>0.36799999999999999</v>
      </c>
      <c r="D46" s="7">
        <v>0.316</v>
      </c>
      <c r="E46"/>
      <c r="F46" s="10"/>
      <c r="G46" s="7"/>
      <c r="H46" s="7"/>
    </row>
    <row r="47" spans="1:8" x14ac:dyDescent="0.3">
      <c r="B47" s="10" t="s">
        <v>49</v>
      </c>
      <c r="C47" s="7">
        <v>0.38799999999999996</v>
      </c>
      <c r="D47" s="7">
        <v>0.34600000000000003</v>
      </c>
      <c r="E47"/>
      <c r="F47" s="10"/>
      <c r="G47" s="7"/>
      <c r="H47" s="7"/>
    </row>
    <row r="48" spans="1:8" x14ac:dyDescent="0.3">
      <c r="C48"/>
      <c r="D48"/>
      <c r="E48"/>
    </row>
    <row r="49" spans="3:5" x14ac:dyDescent="0.3">
      <c r="C49"/>
      <c r="D49"/>
      <c r="E49"/>
    </row>
  </sheetData>
  <pageMargins left="0.7" right="0.7" top="0.75" bottom="0.75" header="0.3" footer="0.3"/>
  <pageSetup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Participación en Organizaciones</vt:lpstr>
      <vt:lpstr>Redes de Apoyo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2020-12-03T13:23:48Z</dcterms:modified>
</cp:coreProperties>
</file>