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9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1.xml" ContentType="application/vnd.openxmlformats-officedocument.drawing+xml"/>
  <Override PartName="/xl/tables/table10.xml" ContentType="application/vnd.openxmlformats-officedocument.spreadsheetml.tab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12.xml" ContentType="application/vnd.openxmlformats-officedocument.drawing+xml"/>
  <Override PartName="/xl/tables/table11.xml" ContentType="application/vnd.openxmlformats-officedocument.spreadsheetml.tab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13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14.xml" ContentType="application/vnd.openxmlformats-officedocument.drawing+xml"/>
  <Override PartName="/xl/tables/table12.xml" ContentType="application/vnd.openxmlformats-officedocument.spreadsheetml.tab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15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frang\Desktop\Fran\2020\CIPEM\Libro\Microemprendimiento\"/>
    </mc:Choice>
  </mc:AlternateContent>
  <xr:revisionPtr revIDLastSave="0" documentId="13_ncr:1_{F36D6DF5-510D-4002-9BD4-A564E8B9B3ED}" xr6:coauthVersionLast="45" xr6:coauthVersionMax="45" xr10:uidLastSave="{00000000-0000-0000-0000-000000000000}"/>
  <bookViews>
    <workbookView xWindow="-108" yWindow="-108" windowWidth="23256" windowHeight="12576" tabRatio="809" firstSheet="2" activeTab="3" xr2:uid="{00000000-000D-0000-FFFF-FFFF00000000}"/>
  </bookViews>
  <sheets>
    <sheet name="CISE" sheetId="1" r:id="rId1"/>
    <sheet name="Sit.Empleo" sheetId="14" r:id="rId2"/>
    <sheet name="Educación" sheetId="2" r:id="rId3"/>
    <sheet name="Motivación" sheetId="3" r:id="rId4"/>
    <sheet name="Capacitación" sheetId="4" r:id="rId5"/>
    <sheet name="Act.Econ" sheetId="5" r:id="rId6"/>
    <sheet name="LDT" sheetId="7" r:id="rId7"/>
    <sheet name="Ant.Lab" sheetId="8" r:id="rId8"/>
    <sheet name="Form.Act.Econ." sheetId="9" r:id="rId9"/>
    <sheet name="Contabilidad" sheetId="10" r:id="rId10"/>
    <sheet name="AFP.Salud" sheetId="11" r:id="rId11"/>
    <sheet name="Conoc." sheetId="12" r:id="rId12"/>
    <sheet name="Finan" sheetId="13" r:id="rId13"/>
    <sheet name="Trabajadores" sheetId="15" r:id="rId14"/>
    <sheet name="Evolución" sheetId="16" r:id="rId15"/>
    <sheet name="Covid-19" sheetId="18" r:id="rId16"/>
    <sheet name="COVID" sheetId="17" state="hidden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68" i="17" l="1"/>
  <c r="K68" i="17"/>
  <c r="K48" i="17"/>
  <c r="K49" i="17"/>
  <c r="K50" i="17"/>
  <c r="K51" i="17"/>
  <c r="K52" i="17"/>
  <c r="K53" i="17"/>
  <c r="K54" i="17"/>
  <c r="K55" i="17"/>
  <c r="K56" i="17"/>
  <c r="K57" i="17"/>
  <c r="K58" i="17"/>
  <c r="K59" i="17"/>
  <c r="K60" i="17"/>
  <c r="K61" i="17"/>
  <c r="K62" i="17"/>
  <c r="K63" i="17"/>
  <c r="K64" i="17"/>
  <c r="K65" i="17"/>
  <c r="K66" i="17"/>
  <c r="K67" i="17"/>
  <c r="K47" i="17"/>
  <c r="L43" i="17"/>
  <c r="K43" i="17"/>
  <c r="L41" i="17"/>
  <c r="K41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L39" i="17"/>
  <c r="L40" i="17"/>
  <c r="L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K39" i="17"/>
  <c r="K40" i="17"/>
  <c r="K25" i="17"/>
  <c r="L19" i="17"/>
  <c r="K4" i="17"/>
  <c r="K5" i="17"/>
  <c r="K6" i="17"/>
  <c r="K7" i="17"/>
  <c r="K8" i="17"/>
  <c r="K9" i="17"/>
  <c r="K10" i="17"/>
  <c r="K11" i="17"/>
  <c r="K12" i="17"/>
  <c r="K13" i="17"/>
  <c r="K14" i="17"/>
  <c r="K15" i="17"/>
  <c r="K3" i="17"/>
  <c r="K19" i="17" l="1"/>
  <c r="M20" i="17" s="1"/>
  <c r="L20" i="17" s="1"/>
  <c r="D12" i="2"/>
  <c r="F6" i="14"/>
  <c r="F5" i="14"/>
  <c r="G3" i="1"/>
  <c r="G4" i="1"/>
  <c r="K20" i="17" l="1"/>
  <c r="D16" i="1"/>
  <c r="E16" i="1"/>
  <c r="F16" i="1"/>
  <c r="D17" i="1"/>
  <c r="E17" i="1"/>
  <c r="F17" i="1"/>
  <c r="E15" i="1"/>
  <c r="F15" i="1"/>
  <c r="D15" i="1"/>
</calcChain>
</file>

<file path=xl/sharedStrings.xml><?xml version="1.0" encoding="utf-8"?>
<sst xmlns="http://schemas.openxmlformats.org/spreadsheetml/2006/main" count="480" uniqueCount="229">
  <si>
    <t>Cuenta Propia</t>
  </si>
  <si>
    <t>Empleador</t>
  </si>
  <si>
    <t>Total</t>
  </si>
  <si>
    <t>Mujer</t>
  </si>
  <si>
    <t>Hombre</t>
  </si>
  <si>
    <t>Media</t>
  </si>
  <si>
    <t>Personas de 65 años o más</t>
  </si>
  <si>
    <t>Educación</t>
  </si>
  <si>
    <t>Necesidad</t>
  </si>
  <si>
    <t>Oportunidad</t>
  </si>
  <si>
    <t>Motivación principal para emprender</t>
  </si>
  <si>
    <t>Si</t>
  </si>
  <si>
    <t>No</t>
  </si>
  <si>
    <t>No le interesa</t>
  </si>
  <si>
    <t>El programa es muy caro</t>
  </si>
  <si>
    <t>Los cursos toman mucho tiempo</t>
  </si>
  <si>
    <t>El horario no le acomoda</t>
  </si>
  <si>
    <t>No sabe donde acudir</t>
  </si>
  <si>
    <t>No hay un curso adecuado a sus necesidad</t>
  </si>
  <si>
    <t>Razón para no capacitarse</t>
  </si>
  <si>
    <t>Cant</t>
  </si>
  <si>
    <t>%</t>
  </si>
  <si>
    <t>Recursos de la empresa o negocio</t>
  </si>
  <si>
    <t>Recursos propios</t>
  </si>
  <si>
    <t>Corfo, Innova Chile, FIA, Fosis, Sercot</t>
  </si>
  <si>
    <t>Sence</t>
  </si>
  <si>
    <t>Municipalidad</t>
  </si>
  <si>
    <t>Financiamiento de esa capacitacion</t>
  </si>
  <si>
    <t>Ha recibido capacitación</t>
  </si>
  <si>
    <t>Sector primario</t>
  </si>
  <si>
    <t>Manufactura</t>
  </si>
  <si>
    <t>Comercio</t>
  </si>
  <si>
    <t>Servicios</t>
  </si>
  <si>
    <t>Actividad Económica</t>
  </si>
  <si>
    <t>Transporte y Almacenamiento</t>
  </si>
  <si>
    <t>Actividades inmobiliaria</t>
  </si>
  <si>
    <t>Construcción</t>
  </si>
  <si>
    <t>Dentro de su vivienda</t>
  </si>
  <si>
    <t>En instalaciones u oficinas fuera de su vivienda</t>
  </si>
  <si>
    <t>En un vehículo con o sin motor</t>
  </si>
  <si>
    <t>En un predio agrícola</t>
  </si>
  <si>
    <t>En casa o negocio del cliente (a domicilio)</t>
  </si>
  <si>
    <t>En la calle o espacio público</t>
  </si>
  <si>
    <t>Lugar de Trabajo</t>
  </si>
  <si>
    <t>No sabe/ No responde</t>
  </si>
  <si>
    <t>Antigüedad laboral</t>
  </si>
  <si>
    <t>Mismo año</t>
  </si>
  <si>
    <t>Persona Natural</t>
  </si>
  <si>
    <t>Persona Jurídica</t>
  </si>
  <si>
    <t>Tipo de registro de la Unidad Económica</t>
  </si>
  <si>
    <t>Si, manteniendo registros personales</t>
  </si>
  <si>
    <t>Contabilidad de la Unidad Economica</t>
  </si>
  <si>
    <t>Personas microemprendedoras con registro contable según separación de gastos 2019</t>
  </si>
  <si>
    <t>Cotización en Salud</t>
  </si>
  <si>
    <t>Freq</t>
  </si>
  <si>
    <t>Si, todos los meses</t>
  </si>
  <si>
    <t>Si, algunos meses</t>
  </si>
  <si>
    <t xml:space="preserve">Si, pero a traves de otra fuente (carga </t>
  </si>
  <si>
    <t>Frecuencia de cotizaciones en salud</t>
  </si>
  <si>
    <t>Cotización en AFP</t>
  </si>
  <si>
    <t>Frecuencia de cotizaciones en AFP</t>
  </si>
  <si>
    <t>Conoce Regimen Microempresa Familiar</t>
  </si>
  <si>
    <t>Acogido a Regimen Microempresa Familiar</t>
  </si>
  <si>
    <t>Conoce Regimen MiPymes</t>
  </si>
  <si>
    <t>Acogido a Regimen MiPymes</t>
  </si>
  <si>
    <t>Acogido a Regimen Empresas en un día</t>
  </si>
  <si>
    <t>Conoce Regimen empresas en un día</t>
  </si>
  <si>
    <t>Ahorros o recursos propios</t>
  </si>
  <si>
    <t>No necesito financiamiento inicial</t>
  </si>
  <si>
    <t>Financiamiento Inicial</t>
  </si>
  <si>
    <t>No lo necesita</t>
  </si>
  <si>
    <t>No le gusta pedir</t>
  </si>
  <si>
    <t>No podria hacer frente a los pagos</t>
  </si>
  <si>
    <t>No entiende las condiciones asociadas</t>
  </si>
  <si>
    <t>Otra</t>
  </si>
  <si>
    <t>Razón para no solicitar crédito</t>
  </si>
  <si>
    <t>Solicitó crédito</t>
  </si>
  <si>
    <t xml:space="preserve">Clasificación  Internacional de la situación en el empleo EME </t>
  </si>
  <si>
    <t>Básica</t>
  </si>
  <si>
    <t>Superior Técnica</t>
  </si>
  <si>
    <t>Postítulo o Magíster</t>
  </si>
  <si>
    <t>Sin educación formal o nivel ignorado</t>
  </si>
  <si>
    <t>Superior Universitaria</t>
  </si>
  <si>
    <t>Otro</t>
  </si>
  <si>
    <t>Instituciones sin fines de lucro</t>
  </si>
  <si>
    <t>Entregada por un cliente</t>
  </si>
  <si>
    <t>Actividades inmobiliarias</t>
  </si>
  <si>
    <t>Otro lugar</t>
  </si>
  <si>
    <t>10 o más</t>
  </si>
  <si>
    <t>1 a 2</t>
  </si>
  <si>
    <t>5 a 6</t>
  </si>
  <si>
    <t>7 a 9</t>
  </si>
  <si>
    <t>NS/NR</t>
  </si>
  <si>
    <t>3 a 4</t>
  </si>
  <si>
    <t>Todos los meses</t>
  </si>
  <si>
    <t>Algunos meses</t>
  </si>
  <si>
    <t>Pero a tráves de otra fuente</t>
  </si>
  <si>
    <t>Microempresa Familiar</t>
  </si>
  <si>
    <t>MiPymes</t>
  </si>
  <si>
    <t>Empresas en un día</t>
  </si>
  <si>
    <t>Regímenes</t>
  </si>
  <si>
    <t>Conocimiento</t>
  </si>
  <si>
    <t>Acogimiento</t>
  </si>
  <si>
    <t>Sin ayudante</t>
  </si>
  <si>
    <t>Con ayudante</t>
  </si>
  <si>
    <t>Uno</t>
  </si>
  <si>
    <t>Dos</t>
  </si>
  <si>
    <t>Tres</t>
  </si>
  <si>
    <t>Cuatro</t>
  </si>
  <si>
    <t>Cantidad de trabajadores del negocio</t>
  </si>
  <si>
    <t>Cinco o más</t>
  </si>
  <si>
    <t>Dic-Feb</t>
  </si>
  <si>
    <t>Ene-Mar</t>
  </si>
  <si>
    <t>Feb-Abr</t>
  </si>
  <si>
    <t>Mar-May</t>
  </si>
  <si>
    <t>Abr-Jun</t>
  </si>
  <si>
    <t>May-Jul</t>
  </si>
  <si>
    <t>Jun-Ago</t>
  </si>
  <si>
    <t>Jul-Sep</t>
  </si>
  <si>
    <t>Ago-Oct</t>
  </si>
  <si>
    <t>Sep-Nov</t>
  </si>
  <si>
    <t>Oct-Dic</t>
  </si>
  <si>
    <t>Nov-Ene</t>
  </si>
  <si>
    <t>Trimestre Móvil</t>
  </si>
  <si>
    <t>Adulto Mayor</t>
  </si>
  <si>
    <t>No posee inscripción</t>
  </si>
  <si>
    <t>Adultos Mayores</t>
  </si>
  <si>
    <t>Resto de los Microemprendedores</t>
  </si>
  <si>
    <t>Fuerza de Trabajo</t>
  </si>
  <si>
    <t>Resto de la Población</t>
  </si>
  <si>
    <t>Ocupados AM</t>
  </si>
  <si>
    <t>Suministro de electricidad, gas, vapor y aire acondicionado</t>
  </si>
  <si>
    <t>Suministro de agua; alcantarillado, gestión de desechos y actividades de saneamiento</t>
  </si>
  <si>
    <t>Información y comunicación</t>
  </si>
  <si>
    <t>Actividades financieras y de seguros</t>
  </si>
  <si>
    <t>Artes, entretenimiento y recreación</t>
  </si>
  <si>
    <t>Explotación de minas y canteras</t>
  </si>
  <si>
    <t>Actividades de alojamiento y de servicio de comidas</t>
  </si>
  <si>
    <t>Actividades profesionales, científicas y técnicas</t>
  </si>
  <si>
    <t>Actividades de servicios administrativos y de apoyo</t>
  </si>
  <si>
    <t>Otras actividades de servicios</t>
  </si>
  <si>
    <t>Servicios sociales y relacionados con la salud humana</t>
  </si>
  <si>
    <t>Administración pública</t>
  </si>
  <si>
    <t>Actividades de los hogares en calidad de empleadores</t>
  </si>
  <si>
    <t>Enseñanza</t>
  </si>
  <si>
    <t>Transporte y almacenamiento</t>
  </si>
  <si>
    <t>Industrias manufactureras</t>
  </si>
  <si>
    <t>Agricultura, ganadería, silvicultura y pesca</t>
  </si>
  <si>
    <t>Sin clasificación</t>
  </si>
  <si>
    <t>Rama de actividad económica de la empresa donde trabaja el ocupado, basado en la CIIU Revisión 4.CL a 1 dígito, según el Clasificador de Actividades Económicas Nacional para Encuestas Sociodemográficas</t>
  </si>
  <si>
    <t>Proporción de AM</t>
  </si>
  <si>
    <t>Menos de 5</t>
  </si>
  <si>
    <t>De 5 a 10 personas</t>
  </si>
  <si>
    <t>Entre 11 y 49</t>
  </si>
  <si>
    <t>Entre 50 y 199</t>
  </si>
  <si>
    <t>200 y más personas</t>
  </si>
  <si>
    <t>Cantidad de trabajadores en la empresa</t>
  </si>
  <si>
    <t>50-</t>
  </si>
  <si>
    <t>51-100</t>
  </si>
  <si>
    <t>Vacaciones o permisos</t>
  </si>
  <si>
    <t>Licencia médica</t>
  </si>
  <si>
    <t>Por horario o jornada</t>
  </si>
  <si>
    <t>Asistencia a cursos d</t>
  </si>
  <si>
    <t>Problemas de salud</t>
  </si>
  <si>
    <t>Suspensión temporal d</t>
  </si>
  <si>
    <t>No tuvo pedidos o cli</t>
  </si>
  <si>
    <t>Razones climáticas o</t>
  </si>
  <si>
    <t>Su trabajo es ocasion</t>
  </si>
  <si>
    <t>Razones económicas o</t>
  </si>
  <si>
    <t>Su trabajo es estacio</t>
  </si>
  <si>
    <t>Clausura de negocio o</t>
  </si>
  <si>
    <t>Otras razones (especi</t>
  </si>
  <si>
    <t>.</t>
  </si>
  <si>
    <t>La razón por la que no trabajo la semana pasada se asocia con el covid</t>
  </si>
  <si>
    <t>Estaba de vacaciones,</t>
  </si>
  <si>
    <t>Enfermedad, incapacid</t>
  </si>
  <si>
    <t>Era temporada baja</t>
  </si>
  <si>
    <t>Hubo menos horas de t</t>
  </si>
  <si>
    <t>Razones personales o</t>
  </si>
  <si>
    <t>Tuvo horario variable</t>
  </si>
  <si>
    <t>Comenzó o cambió de e</t>
  </si>
  <si>
    <t>Tuvo actividades de r</t>
  </si>
  <si>
    <t>Por término de empleo</t>
  </si>
  <si>
    <t>Había que terminar un</t>
  </si>
  <si>
    <t>Era temporada alta</t>
  </si>
  <si>
    <t>Para aprovechar una o</t>
  </si>
  <si>
    <t>Si no lo hace podría</t>
  </si>
  <si>
    <t>La razón por la que trabajó un número de horas diferente de lo habitual se asocia con el covid</t>
  </si>
  <si>
    <t>C9</t>
  </si>
  <si>
    <t>Iniciará pronto una a</t>
  </si>
  <si>
    <t>Encontró un empleo qu</t>
  </si>
  <si>
    <t>Por responsabilidades</t>
  </si>
  <si>
    <t>Estaba estudiando o p</t>
  </si>
  <si>
    <t>Es jubilado/a</t>
  </si>
  <si>
    <t>Es rentista</t>
  </si>
  <si>
    <t>Es pensionado/a o mon</t>
  </si>
  <si>
    <t>Por motivos de salud</t>
  </si>
  <si>
    <t>Espera la estación de</t>
  </si>
  <si>
    <t>Espera los resultados</t>
  </si>
  <si>
    <t>Algún miembro del hog</t>
  </si>
  <si>
    <t>Cree que por su edad</t>
  </si>
  <si>
    <t>Cree que no lo encont</t>
  </si>
  <si>
    <t>Se cansó de buscar</t>
  </si>
  <si>
    <t>Cree que ningún emple</t>
  </si>
  <si>
    <t>Le piden demasiados t</t>
  </si>
  <si>
    <t>No sabe dónde dirigir</t>
  </si>
  <si>
    <t>No quiere, no necesit</t>
  </si>
  <si>
    <t>Otra razón</t>
  </si>
  <si>
    <t>Disminuyeron</t>
  </si>
  <si>
    <t>Se mantuvieron</t>
  </si>
  <si>
    <t>Aumentaron</t>
  </si>
  <si>
    <t>tenía ese empleo</t>
  </si>
  <si>
    <t>No sabe</t>
  </si>
  <si>
    <t>La mitad</t>
  </si>
  <si>
    <t>Más de la mitad</t>
  </si>
  <si>
    <t>Menos de la mitad</t>
  </si>
  <si>
    <t>No recibió ingresos</t>
  </si>
  <si>
    <t>No tenía ese empleo</t>
  </si>
  <si>
    <t xml:space="preserve">Si ha recibido capacitación </t>
  </si>
  <si>
    <t xml:space="preserve">No ha recibido capacitación </t>
  </si>
  <si>
    <t>No, ningún tipo de contabilidad</t>
  </si>
  <si>
    <t>Si, a través de contabilidad formal</t>
  </si>
  <si>
    <t>Préstamo o crédito</t>
  </si>
  <si>
    <t>Ahorros + Préstamo o crédito</t>
  </si>
  <si>
    <t>Desconoce el procedimiento para solicitarlo</t>
  </si>
  <si>
    <t>No confía en las instituciones financieras</t>
  </si>
  <si>
    <t>No se lo otorgarían</t>
  </si>
  <si>
    <t>Resto del País</t>
  </si>
  <si>
    <t>Tradición familiar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</si>
</sst>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0.0%"/>
    <numFmt numFmtId="165" formatCode="0.00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aramond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5">
    <xf numFmtId="0" fontId="0" fillId="0" borderId="0" xfId="0"/>
    <xf numFmtId="4" fontId="0" fillId="0" borderId="0" xfId="0" applyNumberFormat="1"/>
    <xf numFmtId="3" fontId="0" fillId="0" borderId="0" xfId="0" applyNumberFormat="1"/>
    <xf numFmtId="164" fontId="0" fillId="0" borderId="0" xfId="1" applyNumberFormat="1" applyFont="1"/>
    <xf numFmtId="164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/>
    <xf numFmtId="0" fontId="0" fillId="0" borderId="0" xfId="0" quotePrefix="1"/>
    <xf numFmtId="16" fontId="0" fillId="0" borderId="0" xfId="0" applyNumberFormat="1"/>
    <xf numFmtId="10" fontId="0" fillId="0" borderId="0" xfId="1" applyNumberFormat="1" applyFont="1"/>
    <xf numFmtId="164" fontId="0" fillId="0" borderId="0" xfId="0" applyNumberFormat="1"/>
    <xf numFmtId="0" fontId="2" fillId="0" borderId="0" xfId="0" applyFont="1"/>
    <xf numFmtId="164" fontId="2" fillId="0" borderId="0" xfId="1" applyNumberFormat="1" applyFont="1" applyAlignment="1">
      <alignment horizontal="center" vertical="center"/>
    </xf>
    <xf numFmtId="164" fontId="2" fillId="0" borderId="0" xfId="1" applyNumberFormat="1" applyFont="1"/>
    <xf numFmtId="41" fontId="2" fillId="0" borderId="0" xfId="2" applyFont="1"/>
    <xf numFmtId="3" fontId="2" fillId="0" borderId="0" xfId="0" applyNumberFormat="1" applyFont="1"/>
    <xf numFmtId="164" fontId="2" fillId="0" borderId="0" xfId="0" applyNumberFormat="1" applyFont="1"/>
    <xf numFmtId="0" fontId="2" fillId="0" borderId="0" xfId="0" applyFont="1" applyAlignment="1">
      <alignment horizontal="center" vertical="center" wrapText="1"/>
    </xf>
    <xf numFmtId="3" fontId="0" fillId="2" borderId="0" xfId="0" applyNumberFormat="1" applyFill="1"/>
    <xf numFmtId="0" fontId="0" fillId="2" borderId="0" xfId="0" applyFill="1"/>
    <xf numFmtId="0" fontId="0" fillId="3" borderId="0" xfId="0" applyFill="1"/>
    <xf numFmtId="164" fontId="0" fillId="3" borderId="0" xfId="1" applyNumberFormat="1" applyFont="1" applyFill="1"/>
    <xf numFmtId="164" fontId="0" fillId="2" borderId="0" xfId="1" applyNumberFormat="1" applyFont="1" applyFill="1"/>
    <xf numFmtId="3" fontId="0" fillId="3" borderId="0" xfId="0" applyNumberFormat="1" applyFill="1"/>
    <xf numFmtId="4" fontId="0" fillId="3" borderId="0" xfId="0" applyNumberFormat="1" applyFill="1"/>
    <xf numFmtId="4" fontId="0" fillId="2" borderId="0" xfId="0" applyNumberFormat="1" applyFill="1"/>
    <xf numFmtId="164" fontId="0" fillId="3" borderId="0" xfId="1" applyNumberFormat="1" applyFont="1" applyFill="1" applyAlignment="1">
      <alignment horizontal="center" vertical="center"/>
    </xf>
    <xf numFmtId="164" fontId="0" fillId="2" borderId="0" xfId="1" applyNumberFormat="1" applyFont="1" applyFill="1" applyAlignment="1">
      <alignment horizontal="center" vertical="center"/>
    </xf>
    <xf numFmtId="164" fontId="2" fillId="0" borderId="0" xfId="1" applyNumberFormat="1" applyFont="1" applyAlignment="1">
      <alignment horizontal="center"/>
    </xf>
    <xf numFmtId="1" fontId="0" fillId="0" borderId="0" xfId="0" applyNumberFormat="1"/>
    <xf numFmtId="165" fontId="0" fillId="0" borderId="0" xfId="1" applyNumberFormat="1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3">
    <cellStyle name="Comma [0]" xfId="2" builtinId="6"/>
    <cellStyle name="Normal" xfId="0" builtinId="0"/>
    <cellStyle name="Percent" xfId="1" builtinId="5"/>
  </cellStyles>
  <dxfs count="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1"/>
        <scheme val="none"/>
      </font>
      <numFmt numFmtId="164" formatCode="0.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1"/>
        <scheme val="none"/>
      </font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%"/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%"/>
    </dxf>
    <dxf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%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CISE!$D$7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CISE!$C$8:$C$9</c:f>
              <c:strCache>
                <c:ptCount val="2"/>
                <c:pt idx="0">
                  <c:v>Cuenta Propia</c:v>
                </c:pt>
                <c:pt idx="1">
                  <c:v>Empleador</c:v>
                </c:pt>
              </c:strCache>
            </c:strRef>
          </c:cat>
          <c:val>
            <c:numRef>
              <c:f>CISE!$D$8:$D$9</c:f>
              <c:numCache>
                <c:formatCode>0.0%</c:formatCode>
                <c:ptCount val="2"/>
                <c:pt idx="0">
                  <c:v>0.92438516226585243</c:v>
                </c:pt>
                <c:pt idx="1">
                  <c:v>7.5614400438461807E-2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C6-4792-A5FA-C82D2E580B4C}"/>
            </c:ext>
          </c:extLst>
        </c:ser>
        <c:ser>
          <c:idx val="1"/>
          <c:order val="1"/>
          <c:tx>
            <c:strRef>
              <c:f>CISE!$E$7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CISE!$C$8:$C$9</c:f>
              <c:strCache>
                <c:ptCount val="2"/>
                <c:pt idx="0">
                  <c:v>Cuenta Propia</c:v>
                </c:pt>
                <c:pt idx="1">
                  <c:v>Empleador</c:v>
                </c:pt>
              </c:strCache>
            </c:strRef>
          </c:cat>
          <c:val>
            <c:numRef>
              <c:f>CISE!$E$8:$E$9</c:f>
              <c:numCache>
                <c:formatCode>0.0%</c:formatCode>
                <c:ptCount val="2"/>
                <c:pt idx="0">
                  <c:v>0.83228124700299633</c:v>
                </c:pt>
                <c:pt idx="1">
                  <c:v>0.16771855806994138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C6-4792-A5FA-C82D2E580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3836016"/>
        <c:axId val="376857296"/>
      </c:barChart>
      <c:catAx>
        <c:axId val="543836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857296"/>
        <c:crosses val="autoZero"/>
        <c:auto val="1"/>
        <c:lblAlgn val="ctr"/>
        <c:lblOffset val="100"/>
        <c:noMultiLvlLbl val="0"/>
      </c:catAx>
      <c:valAx>
        <c:axId val="376857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3836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Capacitación!$E$10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Capacitación!$C$11:$C$17</c:f>
              <c:strCache>
                <c:ptCount val="7"/>
                <c:pt idx="0">
                  <c:v>El programa es muy caro</c:v>
                </c:pt>
                <c:pt idx="1">
                  <c:v>Los cursos toman mucho tiempo</c:v>
                </c:pt>
                <c:pt idx="2">
                  <c:v>El horario no le acomoda</c:v>
                </c:pt>
                <c:pt idx="3">
                  <c:v>No hay un curso adecuado a sus necesidad</c:v>
                </c:pt>
                <c:pt idx="4">
                  <c:v>No sabe donde acudir</c:v>
                </c:pt>
                <c:pt idx="5">
                  <c:v>Otra</c:v>
                </c:pt>
                <c:pt idx="6">
                  <c:v>No le interesa</c:v>
                </c:pt>
              </c:strCache>
            </c:strRef>
          </c:cat>
          <c:val>
            <c:numRef>
              <c:f>Capacitación!$E$11:$E$17</c:f>
              <c:numCache>
                <c:formatCode>0.0%</c:formatCode>
                <c:ptCount val="7"/>
                <c:pt idx="0">
                  <c:v>2.92E-2</c:v>
                </c:pt>
                <c:pt idx="1">
                  <c:v>3.6400000000000002E-2</c:v>
                </c:pt>
                <c:pt idx="2">
                  <c:v>7.2800000000000004E-2</c:v>
                </c:pt>
                <c:pt idx="3">
                  <c:v>0.1186</c:v>
                </c:pt>
                <c:pt idx="4">
                  <c:v>0.14300000000000002</c:v>
                </c:pt>
                <c:pt idx="5">
                  <c:v>0.14560000000000001</c:v>
                </c:pt>
                <c:pt idx="6">
                  <c:v>0.45439999999999997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90-46E9-A0F6-D156D9476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63392864"/>
        <c:axId val="1589631360"/>
      </c:barChart>
      <c:catAx>
        <c:axId val="16633928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9631360"/>
        <c:crosses val="autoZero"/>
        <c:auto val="1"/>
        <c:lblAlgn val="ctr"/>
        <c:lblOffset val="100"/>
        <c:noMultiLvlLbl val="0"/>
      </c:catAx>
      <c:valAx>
        <c:axId val="1589631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3392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Capacitación!$C$20:$C$27</c:f>
              <c:strCache>
                <c:ptCount val="8"/>
                <c:pt idx="0">
                  <c:v>Instituciones sin fines de lucro</c:v>
                </c:pt>
                <c:pt idx="1">
                  <c:v>Sence</c:v>
                </c:pt>
                <c:pt idx="2">
                  <c:v>Entregada por un cliente</c:v>
                </c:pt>
                <c:pt idx="3">
                  <c:v>Recursos de la empresa o negocio</c:v>
                </c:pt>
                <c:pt idx="4">
                  <c:v>Municipalidad</c:v>
                </c:pt>
                <c:pt idx="5">
                  <c:v>Otra</c:v>
                </c:pt>
                <c:pt idx="6">
                  <c:v>Recursos propios</c:v>
                </c:pt>
                <c:pt idx="7">
                  <c:v>Corfo, Innova Chile, FIA, Fosis, Sercot</c:v>
                </c:pt>
              </c:strCache>
            </c:strRef>
          </c:cat>
          <c:val>
            <c:numRef>
              <c:f>Capacitación!$E$20:$E$27</c:f>
              <c:numCache>
                <c:formatCode>0.0%</c:formatCode>
                <c:ptCount val="8"/>
                <c:pt idx="0">
                  <c:v>3.4599999999999999E-2</c:v>
                </c:pt>
                <c:pt idx="1">
                  <c:v>4.1599999999999998E-2</c:v>
                </c:pt>
                <c:pt idx="2">
                  <c:v>5.8899999999999994E-2</c:v>
                </c:pt>
                <c:pt idx="3">
                  <c:v>6.480000000000001E-2</c:v>
                </c:pt>
                <c:pt idx="4">
                  <c:v>9.3000000000000013E-2</c:v>
                </c:pt>
                <c:pt idx="5">
                  <c:v>0.17249999999999999</c:v>
                </c:pt>
                <c:pt idx="6">
                  <c:v>0.217</c:v>
                </c:pt>
                <c:pt idx="7">
                  <c:v>0.31769999999999998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16-45D5-873A-EC1EE10F8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29878352"/>
        <c:axId val="1701857440"/>
      </c:barChart>
      <c:catAx>
        <c:axId val="16298783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1857440"/>
        <c:crosses val="autoZero"/>
        <c:auto val="1"/>
        <c:lblAlgn val="ctr"/>
        <c:lblOffset val="100"/>
        <c:noMultiLvlLbl val="0"/>
      </c:catAx>
      <c:valAx>
        <c:axId val="1701857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9878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Act.Econ!$D$2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Act.Econ!$C$3:$C$9</c:f>
              <c:strCache>
                <c:ptCount val="7"/>
                <c:pt idx="0">
                  <c:v>Actividades inmobiliarias</c:v>
                </c:pt>
                <c:pt idx="1">
                  <c:v>Construcción</c:v>
                </c:pt>
                <c:pt idx="2">
                  <c:v>Transporte y Almacenamiento</c:v>
                </c:pt>
                <c:pt idx="3">
                  <c:v>Manufactura</c:v>
                </c:pt>
                <c:pt idx="4">
                  <c:v>Sector primario</c:v>
                </c:pt>
                <c:pt idx="5">
                  <c:v>Servicios</c:v>
                </c:pt>
                <c:pt idx="6">
                  <c:v>Comercio</c:v>
                </c:pt>
              </c:strCache>
            </c:strRef>
          </c:cat>
          <c:val>
            <c:numRef>
              <c:f>Act.Econ!$D$3:$D$9</c:f>
              <c:numCache>
                <c:formatCode>0.0%</c:formatCode>
                <c:ptCount val="7"/>
                <c:pt idx="0">
                  <c:v>2.07E-2</c:v>
                </c:pt>
                <c:pt idx="1">
                  <c:v>1.9E-3</c:v>
                </c:pt>
                <c:pt idx="2">
                  <c:v>1.1999999999999999E-3</c:v>
                </c:pt>
                <c:pt idx="3">
                  <c:v>0.20190000000000002</c:v>
                </c:pt>
                <c:pt idx="4">
                  <c:v>0.10289999999999999</c:v>
                </c:pt>
                <c:pt idx="5">
                  <c:v>0.30299999999999999</c:v>
                </c:pt>
                <c:pt idx="6">
                  <c:v>0.36849999999999999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8C-4C8C-B8E1-994E3B361963}"/>
            </c:ext>
          </c:extLst>
        </c:ser>
        <c:ser>
          <c:idx val="1"/>
          <c:order val="1"/>
          <c:tx>
            <c:strRef>
              <c:f>Act.Econ!$E$2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Act.Econ!$C$3:$C$9</c:f>
              <c:strCache>
                <c:ptCount val="7"/>
                <c:pt idx="0">
                  <c:v>Actividades inmobiliarias</c:v>
                </c:pt>
                <c:pt idx="1">
                  <c:v>Construcción</c:v>
                </c:pt>
                <c:pt idx="2">
                  <c:v>Transporte y Almacenamiento</c:v>
                </c:pt>
                <c:pt idx="3">
                  <c:v>Manufactura</c:v>
                </c:pt>
                <c:pt idx="4">
                  <c:v>Sector primario</c:v>
                </c:pt>
                <c:pt idx="5">
                  <c:v>Servicios</c:v>
                </c:pt>
                <c:pt idx="6">
                  <c:v>Comercio</c:v>
                </c:pt>
              </c:strCache>
            </c:strRef>
          </c:cat>
          <c:val>
            <c:numRef>
              <c:f>Act.Econ!$E$3:$E$9</c:f>
              <c:numCache>
                <c:formatCode>0.0%</c:formatCode>
                <c:ptCount val="7"/>
                <c:pt idx="0">
                  <c:v>1.7899999999999999E-2</c:v>
                </c:pt>
                <c:pt idx="1">
                  <c:v>0.1045</c:v>
                </c:pt>
                <c:pt idx="2">
                  <c:v>0.13159999999999999</c:v>
                </c:pt>
                <c:pt idx="3">
                  <c:v>9.2399999999999996E-2</c:v>
                </c:pt>
                <c:pt idx="4">
                  <c:v>0.18260000000000001</c:v>
                </c:pt>
                <c:pt idx="5">
                  <c:v>0.19649999999999998</c:v>
                </c:pt>
                <c:pt idx="6">
                  <c:v>0.27449999999999997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8C-4C8C-B8E1-994E3B361963}"/>
            </c:ext>
          </c:extLst>
        </c:ser>
        <c:ser>
          <c:idx val="2"/>
          <c:order val="2"/>
          <c:tx>
            <c:strRef>
              <c:f>Act.Econ!$F$2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Act.Econ!$C$3:$C$9</c:f>
              <c:strCache>
                <c:ptCount val="7"/>
                <c:pt idx="0">
                  <c:v>Actividades inmobiliarias</c:v>
                </c:pt>
                <c:pt idx="1">
                  <c:v>Construcción</c:v>
                </c:pt>
                <c:pt idx="2">
                  <c:v>Transporte y Almacenamiento</c:v>
                </c:pt>
                <c:pt idx="3">
                  <c:v>Manufactura</c:v>
                </c:pt>
                <c:pt idx="4">
                  <c:v>Sector primario</c:v>
                </c:pt>
                <c:pt idx="5">
                  <c:v>Servicios</c:v>
                </c:pt>
                <c:pt idx="6">
                  <c:v>Comercio</c:v>
                </c:pt>
              </c:strCache>
            </c:strRef>
          </c:cat>
          <c:val>
            <c:numRef>
              <c:f>Act.Econ!$F$3:$F$9</c:f>
              <c:numCache>
                <c:formatCode>0.0%</c:formatCode>
                <c:ptCount val="7"/>
                <c:pt idx="0">
                  <c:v>1.8700000000000001E-2</c:v>
                </c:pt>
                <c:pt idx="1">
                  <c:v>7.51E-2</c:v>
                </c:pt>
                <c:pt idx="2">
                  <c:v>9.4200000000000006E-2</c:v>
                </c:pt>
                <c:pt idx="3">
                  <c:v>0.12369999999999999</c:v>
                </c:pt>
                <c:pt idx="4">
                  <c:v>0.1598</c:v>
                </c:pt>
                <c:pt idx="5">
                  <c:v>0.22699999999999998</c:v>
                </c:pt>
                <c:pt idx="6">
                  <c:v>0.3014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8C-4C8C-B8E1-994E3B361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54697296"/>
        <c:axId val="1589637600"/>
      </c:barChart>
      <c:catAx>
        <c:axId val="1854697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9637600"/>
        <c:crosses val="autoZero"/>
        <c:auto val="1"/>
        <c:lblAlgn val="ctr"/>
        <c:lblOffset val="100"/>
        <c:noMultiLvlLbl val="0"/>
      </c:catAx>
      <c:valAx>
        <c:axId val="15896376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4697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LDT!$D$2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LDT!$C$3:$C$9</c:f>
              <c:strCache>
                <c:ptCount val="7"/>
                <c:pt idx="0">
                  <c:v>Otro lugar</c:v>
                </c:pt>
                <c:pt idx="1">
                  <c:v>En un vehículo con o sin motor</c:v>
                </c:pt>
                <c:pt idx="2">
                  <c:v>En la calle o espacio público</c:v>
                </c:pt>
                <c:pt idx="3">
                  <c:v>En un predio agrícola</c:v>
                </c:pt>
                <c:pt idx="4">
                  <c:v>En casa o negocio del cliente (a domicilio)</c:v>
                </c:pt>
                <c:pt idx="5">
                  <c:v>En instalaciones u oficinas fuera de su vivienda</c:v>
                </c:pt>
                <c:pt idx="6">
                  <c:v>Dentro de su vivienda</c:v>
                </c:pt>
              </c:strCache>
            </c:strRef>
          </c:cat>
          <c:val>
            <c:numRef>
              <c:f>LDT!$D$3:$D$9</c:f>
              <c:numCache>
                <c:formatCode>0.0%</c:formatCode>
                <c:ptCount val="7"/>
                <c:pt idx="0">
                  <c:v>2.3999999999999997E-2</c:v>
                </c:pt>
                <c:pt idx="1">
                  <c:v>6.1999999999999998E-3</c:v>
                </c:pt>
                <c:pt idx="2">
                  <c:v>0.17550000000000002</c:v>
                </c:pt>
                <c:pt idx="3">
                  <c:v>8.2299999999999998E-2</c:v>
                </c:pt>
                <c:pt idx="4">
                  <c:v>3.44E-2</c:v>
                </c:pt>
                <c:pt idx="5">
                  <c:v>0.1638</c:v>
                </c:pt>
                <c:pt idx="6">
                  <c:v>0.51380000000000003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86-45D1-935B-0BBF7DC158F3}"/>
            </c:ext>
          </c:extLst>
        </c:ser>
        <c:ser>
          <c:idx val="1"/>
          <c:order val="1"/>
          <c:tx>
            <c:strRef>
              <c:f>LDT!$E$2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LDT!$C$3:$C$9</c:f>
              <c:strCache>
                <c:ptCount val="7"/>
                <c:pt idx="0">
                  <c:v>Otro lugar</c:v>
                </c:pt>
                <c:pt idx="1">
                  <c:v>En un vehículo con o sin motor</c:v>
                </c:pt>
                <c:pt idx="2">
                  <c:v>En la calle o espacio público</c:v>
                </c:pt>
                <c:pt idx="3">
                  <c:v>En un predio agrícola</c:v>
                </c:pt>
                <c:pt idx="4">
                  <c:v>En casa o negocio del cliente (a domicilio)</c:v>
                </c:pt>
                <c:pt idx="5">
                  <c:v>En instalaciones u oficinas fuera de su vivienda</c:v>
                </c:pt>
                <c:pt idx="6">
                  <c:v>Dentro de su vivienda</c:v>
                </c:pt>
              </c:strCache>
            </c:strRef>
          </c:cat>
          <c:val>
            <c:numRef>
              <c:f>LDT!$E$3:$E$9</c:f>
              <c:numCache>
                <c:formatCode>0.0%</c:formatCode>
                <c:ptCount val="7"/>
                <c:pt idx="0">
                  <c:v>6.6E-3</c:v>
                </c:pt>
                <c:pt idx="1">
                  <c:v>0.13039999999999999</c:v>
                </c:pt>
                <c:pt idx="2">
                  <c:v>0.1013</c:v>
                </c:pt>
                <c:pt idx="3">
                  <c:v>0.13970000000000002</c:v>
                </c:pt>
                <c:pt idx="4">
                  <c:v>0.17480000000000001</c:v>
                </c:pt>
                <c:pt idx="5">
                  <c:v>0.1691</c:v>
                </c:pt>
                <c:pt idx="6">
                  <c:v>0.27800000000000002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86-45D1-935B-0BBF7DC158F3}"/>
            </c:ext>
          </c:extLst>
        </c:ser>
        <c:ser>
          <c:idx val="2"/>
          <c:order val="2"/>
          <c:tx>
            <c:strRef>
              <c:f>LDT!$F$2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LDT!$C$3:$C$9</c:f>
              <c:strCache>
                <c:ptCount val="7"/>
                <c:pt idx="0">
                  <c:v>Otro lugar</c:v>
                </c:pt>
                <c:pt idx="1">
                  <c:v>En un vehículo con o sin motor</c:v>
                </c:pt>
                <c:pt idx="2">
                  <c:v>En la calle o espacio público</c:v>
                </c:pt>
                <c:pt idx="3">
                  <c:v>En un predio agrícola</c:v>
                </c:pt>
                <c:pt idx="4">
                  <c:v>En casa o negocio del cliente (a domicilio)</c:v>
                </c:pt>
                <c:pt idx="5">
                  <c:v>En instalaciones u oficinas fuera de su vivienda</c:v>
                </c:pt>
                <c:pt idx="6">
                  <c:v>Dentro de su vivienda</c:v>
                </c:pt>
              </c:strCache>
            </c:strRef>
          </c:cat>
          <c:val>
            <c:numRef>
              <c:f>LDT!$F$3:$F$9</c:f>
              <c:numCache>
                <c:formatCode>0.0%</c:formatCode>
                <c:ptCount val="7"/>
                <c:pt idx="0">
                  <c:v>1.1599999999999999E-2</c:v>
                </c:pt>
                <c:pt idx="1">
                  <c:v>9.4800000000000009E-2</c:v>
                </c:pt>
                <c:pt idx="2">
                  <c:v>0.1225</c:v>
                </c:pt>
                <c:pt idx="3">
                  <c:v>0.12330000000000001</c:v>
                </c:pt>
                <c:pt idx="4">
                  <c:v>0.1346</c:v>
                </c:pt>
                <c:pt idx="5">
                  <c:v>0.16760000000000003</c:v>
                </c:pt>
                <c:pt idx="6">
                  <c:v>0.34549999999999997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86-45D1-935B-0BBF7DC158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95956976"/>
        <c:axId val="1589620544"/>
      </c:barChart>
      <c:catAx>
        <c:axId val="1695956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9620544"/>
        <c:crosses val="autoZero"/>
        <c:auto val="1"/>
        <c:lblAlgn val="ctr"/>
        <c:lblOffset val="100"/>
        <c:noMultiLvlLbl val="0"/>
      </c:catAx>
      <c:valAx>
        <c:axId val="15896205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595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Ant.Lab!$D$2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Ant.Lab!$C$3:$C$9</c:f>
              <c:strCache>
                <c:ptCount val="7"/>
                <c:pt idx="0">
                  <c:v>Mismo año</c:v>
                </c:pt>
                <c:pt idx="1">
                  <c:v>1 a 2</c:v>
                </c:pt>
                <c:pt idx="2">
                  <c:v>3 a 4</c:v>
                </c:pt>
                <c:pt idx="3">
                  <c:v>5 a 6</c:v>
                </c:pt>
                <c:pt idx="4">
                  <c:v>7 a 9</c:v>
                </c:pt>
                <c:pt idx="5">
                  <c:v>10 o más</c:v>
                </c:pt>
                <c:pt idx="6">
                  <c:v>NS/NR</c:v>
                </c:pt>
              </c:strCache>
            </c:strRef>
          </c:cat>
          <c:val>
            <c:numRef>
              <c:f>Ant.Lab!$D$3:$D$9</c:f>
              <c:numCache>
                <c:formatCode>0.0%</c:formatCode>
                <c:ptCount val="7"/>
                <c:pt idx="0">
                  <c:v>1.8000000000000002E-2</c:v>
                </c:pt>
                <c:pt idx="1">
                  <c:v>9.3299999999999994E-2</c:v>
                </c:pt>
                <c:pt idx="2">
                  <c:v>7.9100000000000004E-2</c:v>
                </c:pt>
                <c:pt idx="3">
                  <c:v>1.8600000000000002E-2</c:v>
                </c:pt>
                <c:pt idx="4">
                  <c:v>7.5199999999999989E-2</c:v>
                </c:pt>
                <c:pt idx="5">
                  <c:v>0.69689999999999996</c:v>
                </c:pt>
                <c:pt idx="6">
                  <c:v>1.9E-2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5A-4745-BF7E-D696648E9171}"/>
            </c:ext>
          </c:extLst>
        </c:ser>
        <c:ser>
          <c:idx val="1"/>
          <c:order val="1"/>
          <c:tx>
            <c:strRef>
              <c:f>Ant.Lab!$E$2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Ant.Lab!$C$3:$C$9</c:f>
              <c:strCache>
                <c:ptCount val="7"/>
                <c:pt idx="0">
                  <c:v>Mismo año</c:v>
                </c:pt>
                <c:pt idx="1">
                  <c:v>1 a 2</c:v>
                </c:pt>
                <c:pt idx="2">
                  <c:v>3 a 4</c:v>
                </c:pt>
                <c:pt idx="3">
                  <c:v>5 a 6</c:v>
                </c:pt>
                <c:pt idx="4">
                  <c:v>7 a 9</c:v>
                </c:pt>
                <c:pt idx="5">
                  <c:v>10 o más</c:v>
                </c:pt>
                <c:pt idx="6">
                  <c:v>NS/NR</c:v>
                </c:pt>
              </c:strCache>
            </c:strRef>
          </c:cat>
          <c:val>
            <c:numRef>
              <c:f>Ant.Lab!$E$3:$E$9</c:f>
              <c:numCache>
                <c:formatCode>0.0%</c:formatCode>
                <c:ptCount val="7"/>
                <c:pt idx="0">
                  <c:v>1.11E-2</c:v>
                </c:pt>
                <c:pt idx="1">
                  <c:v>3.9100000000000003E-2</c:v>
                </c:pt>
                <c:pt idx="2">
                  <c:v>6.0400000000000002E-2</c:v>
                </c:pt>
                <c:pt idx="3">
                  <c:v>4.3099999999999999E-2</c:v>
                </c:pt>
                <c:pt idx="4">
                  <c:v>5.62E-2</c:v>
                </c:pt>
                <c:pt idx="5">
                  <c:v>0.78069999999999995</c:v>
                </c:pt>
                <c:pt idx="6">
                  <c:v>9.3999999999999986E-3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5A-4745-BF7E-D696648E9171}"/>
            </c:ext>
          </c:extLst>
        </c:ser>
        <c:ser>
          <c:idx val="2"/>
          <c:order val="2"/>
          <c:tx>
            <c:strRef>
              <c:f>Ant.Lab!$F$2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Ant.Lab!$C$3:$C$9</c:f>
              <c:strCache>
                <c:ptCount val="7"/>
                <c:pt idx="0">
                  <c:v>Mismo año</c:v>
                </c:pt>
                <c:pt idx="1">
                  <c:v>1 a 2</c:v>
                </c:pt>
                <c:pt idx="2">
                  <c:v>3 a 4</c:v>
                </c:pt>
                <c:pt idx="3">
                  <c:v>5 a 6</c:v>
                </c:pt>
                <c:pt idx="4">
                  <c:v>7 a 9</c:v>
                </c:pt>
                <c:pt idx="5">
                  <c:v>10 o más</c:v>
                </c:pt>
                <c:pt idx="6">
                  <c:v>NS/NR</c:v>
                </c:pt>
              </c:strCache>
            </c:strRef>
          </c:cat>
          <c:val>
            <c:numRef>
              <c:f>Ant.Lab!$F$3:$F$9</c:f>
              <c:numCache>
                <c:formatCode>0.0%</c:formatCode>
                <c:ptCount val="7"/>
                <c:pt idx="0">
                  <c:v>1.3000000000000001E-2</c:v>
                </c:pt>
                <c:pt idx="1">
                  <c:v>5.4600000000000003E-2</c:v>
                </c:pt>
                <c:pt idx="2">
                  <c:v>6.5700000000000008E-2</c:v>
                </c:pt>
                <c:pt idx="3">
                  <c:v>3.61E-2</c:v>
                </c:pt>
                <c:pt idx="4">
                  <c:v>6.1699999999999998E-2</c:v>
                </c:pt>
                <c:pt idx="5">
                  <c:v>0.75670000000000004</c:v>
                </c:pt>
                <c:pt idx="6">
                  <c:v>1.2199999999999999E-2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5A-4745-BF7E-D696648E9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93468304"/>
        <c:axId val="1451421696"/>
      </c:barChart>
      <c:catAx>
        <c:axId val="1693468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1421696"/>
        <c:crosses val="autoZero"/>
        <c:auto val="1"/>
        <c:lblAlgn val="ctr"/>
        <c:lblOffset val="100"/>
        <c:noMultiLvlLbl val="0"/>
      </c:catAx>
      <c:valAx>
        <c:axId val="1451421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3468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'Form.Act.Econ.'!$D$3</c:f>
              <c:strCache>
                <c:ptCount val="1"/>
                <c:pt idx="0">
                  <c:v>Persona Jurídica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'Form.Act.Econ.'!$C$4:$C$10</c:f>
              <c:strCache>
                <c:ptCount val="7"/>
                <c:pt idx="0">
                  <c:v>Construcción</c:v>
                </c:pt>
                <c:pt idx="1">
                  <c:v>Sector primario</c:v>
                </c:pt>
                <c:pt idx="2">
                  <c:v>Manufactura</c:v>
                </c:pt>
                <c:pt idx="3">
                  <c:v>Transporte y Almacenamiento</c:v>
                </c:pt>
                <c:pt idx="4">
                  <c:v>Servicios</c:v>
                </c:pt>
                <c:pt idx="5">
                  <c:v>Actividades inmobiliaria</c:v>
                </c:pt>
                <c:pt idx="6">
                  <c:v>Comercio</c:v>
                </c:pt>
              </c:strCache>
            </c:strRef>
          </c:cat>
          <c:val>
            <c:numRef>
              <c:f>'Form.Act.Econ.'!$D$4:$D$10</c:f>
              <c:numCache>
                <c:formatCode>0.0%</c:formatCode>
                <c:ptCount val="7"/>
                <c:pt idx="0">
                  <c:v>0.14349999999999999</c:v>
                </c:pt>
                <c:pt idx="1">
                  <c:v>4.9400000000000006E-2</c:v>
                </c:pt>
                <c:pt idx="2">
                  <c:v>6.6699999999999995E-2</c:v>
                </c:pt>
                <c:pt idx="3">
                  <c:v>6.3099999999999989E-2</c:v>
                </c:pt>
                <c:pt idx="4">
                  <c:v>0.12619999999999998</c:v>
                </c:pt>
                <c:pt idx="5">
                  <c:v>0.36820000000000003</c:v>
                </c:pt>
                <c:pt idx="6">
                  <c:v>5.5E-2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EA-4C43-9E91-ABD21A618970}"/>
            </c:ext>
          </c:extLst>
        </c:ser>
        <c:ser>
          <c:idx val="1"/>
          <c:order val="1"/>
          <c:tx>
            <c:strRef>
              <c:f>'Form.Act.Econ.'!$E$3</c:f>
              <c:strCache>
                <c:ptCount val="1"/>
                <c:pt idx="0">
                  <c:v>Persona Natural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'Form.Act.Econ.'!$C$4:$C$10</c:f>
              <c:strCache>
                <c:ptCount val="7"/>
                <c:pt idx="0">
                  <c:v>Construcción</c:v>
                </c:pt>
                <c:pt idx="1">
                  <c:v>Sector primario</c:v>
                </c:pt>
                <c:pt idx="2">
                  <c:v>Manufactura</c:v>
                </c:pt>
                <c:pt idx="3">
                  <c:v>Transporte y Almacenamiento</c:v>
                </c:pt>
                <c:pt idx="4">
                  <c:v>Servicios</c:v>
                </c:pt>
                <c:pt idx="5">
                  <c:v>Actividades inmobiliaria</c:v>
                </c:pt>
                <c:pt idx="6">
                  <c:v>Comercio</c:v>
                </c:pt>
              </c:strCache>
            </c:strRef>
          </c:cat>
          <c:val>
            <c:numRef>
              <c:f>'Form.Act.Econ.'!$E$4:$E$10</c:f>
              <c:numCache>
                <c:formatCode>0.0%</c:formatCode>
                <c:ptCount val="7"/>
                <c:pt idx="0">
                  <c:v>0.15279999999999999</c:v>
                </c:pt>
                <c:pt idx="1">
                  <c:v>0.19750000000000001</c:v>
                </c:pt>
                <c:pt idx="2">
                  <c:v>0.25280000000000002</c:v>
                </c:pt>
                <c:pt idx="3">
                  <c:v>0.4047</c:v>
                </c:pt>
                <c:pt idx="4">
                  <c:v>0.44590000000000002</c:v>
                </c:pt>
                <c:pt idx="5">
                  <c:v>0.45810000000000001</c:v>
                </c:pt>
                <c:pt idx="6">
                  <c:v>0.51529999999999998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EA-4C43-9E91-ABD21A618970}"/>
            </c:ext>
          </c:extLst>
        </c:ser>
        <c:ser>
          <c:idx val="2"/>
          <c:order val="2"/>
          <c:tx>
            <c:strRef>
              <c:f>'Form.Act.Econ.'!$F$3</c:f>
              <c:strCache>
                <c:ptCount val="1"/>
                <c:pt idx="0">
                  <c:v>No posee inscripción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'Form.Act.Econ.'!$C$4:$C$10</c:f>
              <c:strCache>
                <c:ptCount val="7"/>
                <c:pt idx="0">
                  <c:v>Construcción</c:v>
                </c:pt>
                <c:pt idx="1">
                  <c:v>Sector primario</c:v>
                </c:pt>
                <c:pt idx="2">
                  <c:v>Manufactura</c:v>
                </c:pt>
                <c:pt idx="3">
                  <c:v>Transporte y Almacenamiento</c:v>
                </c:pt>
                <c:pt idx="4">
                  <c:v>Servicios</c:v>
                </c:pt>
                <c:pt idx="5">
                  <c:v>Actividades inmobiliaria</c:v>
                </c:pt>
                <c:pt idx="6">
                  <c:v>Comercio</c:v>
                </c:pt>
              </c:strCache>
            </c:strRef>
          </c:cat>
          <c:val>
            <c:numRef>
              <c:f>'Form.Act.Econ.'!$F$4:$F$10</c:f>
              <c:numCache>
                <c:formatCode>0.0%</c:formatCode>
                <c:ptCount val="7"/>
                <c:pt idx="0">
                  <c:v>0.70379999999999998</c:v>
                </c:pt>
                <c:pt idx="1">
                  <c:v>0.753</c:v>
                </c:pt>
                <c:pt idx="2">
                  <c:v>0.68049999999999999</c:v>
                </c:pt>
                <c:pt idx="3">
                  <c:v>0.53220000000000001</c:v>
                </c:pt>
                <c:pt idx="4">
                  <c:v>0.4279</c:v>
                </c:pt>
                <c:pt idx="5">
                  <c:v>0.17370000000000002</c:v>
                </c:pt>
                <c:pt idx="6">
                  <c:v>0.42969999999999997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0EA-4C43-9E91-ABD21A618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540392032"/>
        <c:axId val="540279600"/>
      </c:barChart>
      <c:catAx>
        <c:axId val="5403920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0279600"/>
        <c:crosses val="autoZero"/>
        <c:auto val="1"/>
        <c:lblAlgn val="ctr"/>
        <c:lblOffset val="100"/>
        <c:noMultiLvlLbl val="0"/>
      </c:catAx>
      <c:valAx>
        <c:axId val="5402796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0392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'Form.Act.Econ.'!$D$14</c:f>
              <c:strCache>
                <c:ptCount val="1"/>
                <c:pt idx="0">
                  <c:v>Resto de los Microemprendedores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'Form.Act.Econ.'!$C$15:$C$17</c:f>
              <c:strCache>
                <c:ptCount val="3"/>
                <c:pt idx="0">
                  <c:v>Persona Jurídica</c:v>
                </c:pt>
                <c:pt idx="1">
                  <c:v>Persona Natural</c:v>
                </c:pt>
                <c:pt idx="2">
                  <c:v>No posee inscripción</c:v>
                </c:pt>
              </c:strCache>
            </c:strRef>
          </c:cat>
          <c:val>
            <c:numRef>
              <c:f>'Form.Act.Econ.'!$D$15:$D$17</c:f>
              <c:numCache>
                <c:formatCode>0.0%</c:formatCode>
                <c:ptCount val="3"/>
                <c:pt idx="0">
                  <c:v>0.1114</c:v>
                </c:pt>
                <c:pt idx="1">
                  <c:v>0.35850000000000004</c:v>
                </c:pt>
                <c:pt idx="2">
                  <c:v>0.5302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48-4E81-A475-E6ECB35B12C4}"/>
            </c:ext>
          </c:extLst>
        </c:ser>
        <c:ser>
          <c:idx val="1"/>
          <c:order val="1"/>
          <c:tx>
            <c:strRef>
              <c:f>'Form.Act.Econ.'!$E$14</c:f>
              <c:strCache>
                <c:ptCount val="1"/>
                <c:pt idx="0">
                  <c:v>Adultos Mayores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'Form.Act.Econ.'!$C$15:$C$17</c:f>
              <c:strCache>
                <c:ptCount val="3"/>
                <c:pt idx="0">
                  <c:v>Persona Jurídica</c:v>
                </c:pt>
                <c:pt idx="1">
                  <c:v>Persona Natural</c:v>
                </c:pt>
                <c:pt idx="2">
                  <c:v>No posee inscripción</c:v>
                </c:pt>
              </c:strCache>
            </c:strRef>
          </c:cat>
          <c:val>
            <c:numRef>
              <c:f>'Form.Act.Econ.'!$E$15:$E$17</c:f>
              <c:numCache>
                <c:formatCode>0.0%</c:formatCode>
                <c:ptCount val="3"/>
                <c:pt idx="0">
                  <c:v>8.5000000000000006E-2</c:v>
                </c:pt>
                <c:pt idx="1">
                  <c:v>0.3775</c:v>
                </c:pt>
                <c:pt idx="2">
                  <c:v>0.53749999999999998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48-4E81-A475-E6ECB35B12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18585680"/>
        <c:axId val="811063696"/>
      </c:barChart>
      <c:catAx>
        <c:axId val="11185856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1063696"/>
        <c:crosses val="autoZero"/>
        <c:auto val="1"/>
        <c:lblAlgn val="ctr"/>
        <c:lblOffset val="100"/>
        <c:noMultiLvlLbl val="0"/>
      </c:catAx>
      <c:valAx>
        <c:axId val="8110636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8585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'Form.Act.Econ.'!$C$20</c:f>
              <c:strCache>
                <c:ptCount val="1"/>
                <c:pt idx="0">
                  <c:v>Persona Natural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'Form.Act.Econ.'!$D$19:$E$19</c:f>
              <c:strCache>
                <c:ptCount val="2"/>
                <c:pt idx="0">
                  <c:v>Cuenta Propia</c:v>
                </c:pt>
                <c:pt idx="1">
                  <c:v>Empleador</c:v>
                </c:pt>
              </c:strCache>
            </c:strRef>
          </c:cat>
          <c:val>
            <c:numRef>
              <c:f>'Form.Act.Econ.'!$D$20:$E$20</c:f>
              <c:numCache>
                <c:formatCode>0.0%</c:formatCode>
                <c:ptCount val="2"/>
                <c:pt idx="0">
                  <c:v>0.34110000000000001</c:v>
                </c:pt>
                <c:pt idx="1">
                  <c:v>0.5988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D6-4730-9956-D26175B052E4}"/>
            </c:ext>
          </c:extLst>
        </c:ser>
        <c:ser>
          <c:idx val="1"/>
          <c:order val="1"/>
          <c:tx>
            <c:strRef>
              <c:f>'Form.Act.Econ.'!$C$21</c:f>
              <c:strCache>
                <c:ptCount val="1"/>
                <c:pt idx="0">
                  <c:v>Persona Jurídica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'Form.Act.Econ.'!$D$19:$E$19</c:f>
              <c:strCache>
                <c:ptCount val="2"/>
                <c:pt idx="0">
                  <c:v>Cuenta Propia</c:v>
                </c:pt>
                <c:pt idx="1">
                  <c:v>Empleador</c:v>
                </c:pt>
              </c:strCache>
            </c:strRef>
          </c:cat>
          <c:val>
            <c:numRef>
              <c:f>'Form.Act.Econ.'!$D$21:$E$21</c:f>
              <c:numCache>
                <c:formatCode>0.0%</c:formatCode>
                <c:ptCount val="2"/>
                <c:pt idx="0">
                  <c:v>5.1399999999999994E-2</c:v>
                </c:pt>
                <c:pt idx="1">
                  <c:v>0.2888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D6-4730-9956-D26175B052E4}"/>
            </c:ext>
          </c:extLst>
        </c:ser>
        <c:ser>
          <c:idx val="2"/>
          <c:order val="2"/>
          <c:tx>
            <c:strRef>
              <c:f>'Form.Act.Econ.'!$C$22</c:f>
              <c:strCache>
                <c:ptCount val="1"/>
                <c:pt idx="0">
                  <c:v>No posee inscripción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'Form.Act.Econ.'!$D$19:$E$19</c:f>
              <c:strCache>
                <c:ptCount val="2"/>
                <c:pt idx="0">
                  <c:v>Cuenta Propia</c:v>
                </c:pt>
                <c:pt idx="1">
                  <c:v>Empleador</c:v>
                </c:pt>
              </c:strCache>
            </c:strRef>
          </c:cat>
          <c:val>
            <c:numRef>
              <c:f>'Form.Act.Econ.'!$D$22:$E$22</c:f>
              <c:numCache>
                <c:formatCode>0.0%</c:formatCode>
                <c:ptCount val="2"/>
                <c:pt idx="0">
                  <c:v>0.60740000000000005</c:v>
                </c:pt>
                <c:pt idx="1">
                  <c:v>0.1124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D6-4730-9956-D26175B052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07232896"/>
        <c:axId val="1094035392"/>
      </c:barChart>
      <c:catAx>
        <c:axId val="1107232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4035392"/>
        <c:crosses val="autoZero"/>
        <c:auto val="1"/>
        <c:lblAlgn val="ctr"/>
        <c:lblOffset val="100"/>
        <c:noMultiLvlLbl val="0"/>
      </c:catAx>
      <c:valAx>
        <c:axId val="1094035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7232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Contabilidad!$H$2</c:f>
              <c:strCache>
                <c:ptCount val="1"/>
                <c:pt idx="0">
                  <c:v>%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991-44C5-A4AC-32654FB8A6B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991-44C5-A4AC-32654FB8A6B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991-44C5-A4AC-32654FB8A6BF}"/>
              </c:ext>
            </c:extLst>
          </c:dPt>
          <c:cat>
            <c:strRef>
              <c:f>Contabilidad!$F$3:$F$5</c:f>
              <c:strCache>
                <c:ptCount val="3"/>
                <c:pt idx="0">
                  <c:v>Si, a través de contabilidad formal</c:v>
                </c:pt>
                <c:pt idx="1">
                  <c:v>Si, manteniendo registros personales</c:v>
                </c:pt>
                <c:pt idx="2">
                  <c:v>No, ningún tipo de contabilidad</c:v>
                </c:pt>
              </c:strCache>
            </c:strRef>
          </c:cat>
          <c:val>
            <c:numRef>
              <c:f>Contabilidad!$H$3:$H$5</c:f>
              <c:numCache>
                <c:formatCode>0.0%</c:formatCode>
                <c:ptCount val="3"/>
                <c:pt idx="0">
                  <c:v>0.35869999999999996</c:v>
                </c:pt>
                <c:pt idx="1">
                  <c:v>9.2600000000000002E-2</c:v>
                </c:pt>
                <c:pt idx="2">
                  <c:v>0.54749999999999999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03-4C35-A20B-9F40284DC8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81736657917762"/>
          <c:y val="0.11342592592592593"/>
          <c:w val="0.46388888888888891"/>
          <c:h val="0.77314814814814814"/>
        </c:manualLayout>
      </c:layout>
      <c:pieChart>
        <c:varyColors val="1"/>
        <c:ser>
          <c:idx val="0"/>
          <c:order val="0"/>
          <c:tx>
            <c:strRef>
              <c:f>AFP.Salud!$C$17</c:f>
              <c:strCache>
                <c:ptCount val="1"/>
                <c:pt idx="0">
                  <c:v>%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C62-483D-B4E5-A8FC17C9E89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9627-4822-B6FD-7719BEF11DB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627-4822-B6FD-7719BEF11DBD}"/>
              </c:ext>
            </c:extLst>
          </c:dPt>
          <c:dLbls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50" b="0" i="0" u="none" strike="noStrike" kern="1200" baseline="0">
                      <a:solidFill>
                        <a:sysClr val="windowText" lastClr="000000"/>
                      </a:solidFill>
                      <a:latin typeface="Garamond" panose="02020404030301010803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9627-4822-B6FD-7719BEF11D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bg1"/>
                    </a:solidFill>
                    <a:latin typeface="Garamond" panose="02020404030301010803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AFP.Salud!$B$18:$B$20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NS/NR</c:v>
                </c:pt>
              </c:strCache>
            </c:strRef>
          </c:cat>
          <c:val>
            <c:numRef>
              <c:f>AFP.Salud!$C$18:$C$20</c:f>
              <c:numCache>
                <c:formatCode>0.0%</c:formatCode>
                <c:ptCount val="3"/>
                <c:pt idx="0">
                  <c:v>0.68889999999999996</c:v>
                </c:pt>
                <c:pt idx="1">
                  <c:v>0.30199999999999999</c:v>
                </c:pt>
                <c:pt idx="2">
                  <c:v>9.1000000000000004E-3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27-4822-B6FD-7719BEF11DB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0"/>
          <c:y val="0.37693505317780024"/>
          <c:w val="0.17319297948891418"/>
          <c:h val="0.246129893644399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Garamond" panose="02020404030301010803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050">
          <a:latin typeface="Garamond" panose="02020404030301010803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702189773055912"/>
          <c:y val="0.20728510955629154"/>
          <c:w val="0.48891771844527748"/>
          <c:h val="0.65506802944896514"/>
        </c:manualLayout>
      </c:layout>
      <c:pieChart>
        <c:varyColors val="1"/>
        <c:ser>
          <c:idx val="0"/>
          <c:order val="0"/>
          <c:tx>
            <c:strRef>
              <c:f>CISE!$J$5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DD8E-4878-AA6A-AC64EBE09C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727-40AF-BEA6-F9FDDF1F1D07}"/>
              </c:ext>
            </c:extLst>
          </c:dPt>
          <c:dLbls>
            <c:dLbl>
              <c:idx val="0"/>
              <c:layout>
                <c:manualLayout>
                  <c:x val="-0.11276663515979227"/>
                  <c:y val="-0.2192324173763993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D8E-4878-AA6A-AC64EBE09C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CISE!$I$6:$I$7</c:f>
              <c:strCache>
                <c:ptCount val="2"/>
                <c:pt idx="0">
                  <c:v>Cuenta Propia</c:v>
                </c:pt>
                <c:pt idx="1">
                  <c:v>Empleador</c:v>
                </c:pt>
              </c:strCache>
            </c:strRef>
          </c:cat>
          <c:val>
            <c:numRef>
              <c:f>CISE!$J$6:$J$7</c:f>
              <c:numCache>
                <c:formatCode>#,##0</c:formatCode>
                <c:ptCount val="2"/>
                <c:pt idx="0">
                  <c:v>308609.40000000002</c:v>
                </c:pt>
                <c:pt idx="1">
                  <c:v>50801.96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8E-4878-AA6A-AC64EBE09C6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2.3109117597307327E-4"/>
          <c:y val="0.38627347765373338"/>
          <c:w val="0.27829923797000677"/>
          <c:h val="0.191327869730569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8993219597550281E-2"/>
          <c:y val="0.21759259259259259"/>
          <c:w val="0.42461107924423352"/>
          <c:h val="0.53430227471566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A009-4987-A3FA-39735B506CF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009-4987-A3FA-39735B506CF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A009-4987-A3FA-39735B506CFF}"/>
              </c:ext>
            </c:extLst>
          </c:dPt>
          <c:dLbls>
            <c:dLbl>
              <c:idx val="0"/>
              <c:layout>
                <c:manualLayout>
                  <c:x val="8.8534856207291346E-2"/>
                  <c:y val="-4.4042571443694681E-2"/>
                </c:manualLayout>
              </c:layout>
              <c:spPr>
                <a:noFill/>
                <a:ln>
                  <a:solidFill>
                    <a:srgbClr val="44546A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Garamond" panose="02020404030301010803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8356073119340053"/>
                      <c:h val="0.162951673635967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A009-4987-A3FA-39735B506CFF}"/>
                </c:ext>
              </c:extLst>
            </c:dLbl>
            <c:dLbl>
              <c:idx val="1"/>
              <c:layout>
                <c:manualLayout>
                  <c:x val="2.9433406916850625E-2"/>
                  <c:y val="-3.240740740740740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09-4987-A3FA-39735B506CFF}"/>
                </c:ext>
              </c:extLst>
            </c:dLbl>
            <c:dLbl>
              <c:idx val="2"/>
              <c:layout>
                <c:manualLayout>
                  <c:x val="0.15006331355739277"/>
                  <c:y val="1.6203760319340562E-2"/>
                </c:manualLayout>
              </c:layout>
              <c:spPr>
                <a:noFill/>
                <a:ln>
                  <a:solidFill>
                    <a:srgbClr val="44546A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Garamond" panose="02020404030301010803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7505200095021234"/>
                      <c:h val="0.172713619130941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A009-4987-A3FA-39735B506CFF}"/>
                </c:ext>
              </c:extLst>
            </c:dLbl>
            <c:spPr>
              <a:noFill/>
              <a:ln>
                <a:solidFill>
                  <a:srgbClr val="44546A"/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Garamond" panose="02020404030301010803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AFP.Salud!$E$18:$E$20</c:f>
              <c:strCache>
                <c:ptCount val="3"/>
                <c:pt idx="0">
                  <c:v>Pero a tráves de otra fuente</c:v>
                </c:pt>
                <c:pt idx="1">
                  <c:v>Todos los meses</c:v>
                </c:pt>
                <c:pt idx="2">
                  <c:v>Algunos meses</c:v>
                </c:pt>
              </c:strCache>
            </c:strRef>
          </c:cat>
          <c:val>
            <c:numRef>
              <c:f>AFP.Salud!$F$18:$F$20</c:f>
              <c:numCache>
                <c:formatCode>0.0%</c:formatCode>
                <c:ptCount val="3"/>
                <c:pt idx="0">
                  <c:v>0.80310000000000004</c:v>
                </c:pt>
                <c:pt idx="1">
                  <c:v>0.19039999999999999</c:v>
                </c:pt>
                <c:pt idx="2">
                  <c:v>6.5000000000000006E-3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09-4987-A3FA-39735B506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614487263943786"/>
          <c:y val="0.18055555555555552"/>
          <c:w val="0.46711682037768992"/>
          <c:h val="0.6203703703703703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C30-49D9-B7B5-580FEE05B8A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C30-49D9-B7B5-580FEE05B8A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F7C-487D-85CB-51D30D7E3942}"/>
              </c:ext>
            </c:extLst>
          </c:dPt>
          <c:dLbls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4F7C-487D-85CB-51D30D7E39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AFP.Salud!$I$18:$I$20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NS/NR</c:v>
                </c:pt>
              </c:strCache>
            </c:strRef>
          </c:cat>
          <c:val>
            <c:numRef>
              <c:f>AFP.Salud!$J$18:$J$20</c:f>
              <c:numCache>
                <c:formatCode>0.0%</c:formatCode>
                <c:ptCount val="3"/>
                <c:pt idx="0">
                  <c:v>0.27940000000000004</c:v>
                </c:pt>
                <c:pt idx="1">
                  <c:v>0.71230000000000004</c:v>
                </c:pt>
                <c:pt idx="2">
                  <c:v>8.3999999999999995E-3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7C-487D-85CB-51D30D7E39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Garamond" panose="02020404030301010803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530123881094675E-2"/>
          <c:y val="0.19326648540189961"/>
          <c:w val="0.62647282041552033"/>
          <c:h val="0.7410533600164587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60B-45DA-8E25-37AD43FA5CAC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460B-45DA-8E25-37AD43FA5CAC}"/>
              </c:ext>
            </c:extLst>
          </c:dPt>
          <c:dPt>
            <c:idx val="2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60B-45DA-8E25-37AD43FA5CAC}"/>
              </c:ext>
            </c:extLst>
          </c:dPt>
          <c:dLbls>
            <c:dLbl>
              <c:idx val="0"/>
              <c:layout>
                <c:manualLayout>
                  <c:x val="3.5287730727470143E-2"/>
                  <c:y val="3.1958654868740208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Garamond" panose="02020404030301010803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42603170124907025"/>
                      <c:h val="0.2089050245964763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460B-45DA-8E25-37AD43FA5CAC}"/>
                </c:ext>
              </c:extLst>
            </c:dLbl>
            <c:dLbl>
              <c:idx val="1"/>
              <c:layout>
                <c:manualLayout>
                  <c:x val="0.10314875135722042"/>
                  <c:y val="0.1397205588822355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60B-45DA-8E25-37AD43FA5CAC}"/>
                </c:ext>
              </c:extLst>
            </c:dLbl>
            <c:dLbl>
              <c:idx val="2"/>
              <c:layout>
                <c:manualLayout>
                  <c:x val="0.66232356134636261"/>
                  <c:y val="-3.4997459149941589E-2"/>
                </c:manualLayout>
              </c:layout>
              <c:spPr>
                <a:xfrm>
                  <a:off x="1549400" y="1351222"/>
                  <a:ext cx="751840" cy="490784"/>
                </a:xfrm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Garamond" panose="02020404030301010803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77455"/>
                        <a:gd name="adj2" fmla="val -20599"/>
                      </a:avLst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32138979370249726"/>
                      <c:h val="0.257115689880082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460B-45DA-8E25-37AD43FA5CAC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Garamond" panose="02020404030301010803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AFP.Salud!$I$22:$I$24</c:f>
              <c:strCache>
                <c:ptCount val="3"/>
                <c:pt idx="0">
                  <c:v>Todos los meses</c:v>
                </c:pt>
                <c:pt idx="1">
                  <c:v>Algunos meses</c:v>
                </c:pt>
                <c:pt idx="2">
                  <c:v>Pero a tráves de otra fuente</c:v>
                </c:pt>
              </c:strCache>
            </c:strRef>
          </c:cat>
          <c:val>
            <c:numRef>
              <c:f>AFP.Salud!$J$22:$J$24</c:f>
              <c:numCache>
                <c:formatCode>0.0%</c:formatCode>
                <c:ptCount val="3"/>
                <c:pt idx="0">
                  <c:v>0.1555</c:v>
                </c:pt>
                <c:pt idx="1">
                  <c:v>1.7500000000000002E-2</c:v>
                </c:pt>
                <c:pt idx="2">
                  <c:v>0.82700000000000007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0B-45DA-8E25-37AD43FA5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'Conoc.'!$C$18</c:f>
              <c:strCache>
                <c:ptCount val="1"/>
                <c:pt idx="0">
                  <c:v>Acogimiento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'Conoc.'!$B$19:$B$21</c:f>
              <c:strCache>
                <c:ptCount val="3"/>
                <c:pt idx="0">
                  <c:v>Empresas en un día</c:v>
                </c:pt>
                <c:pt idx="1">
                  <c:v>MiPymes</c:v>
                </c:pt>
                <c:pt idx="2">
                  <c:v>Microempresa Familiar</c:v>
                </c:pt>
              </c:strCache>
            </c:strRef>
          </c:cat>
          <c:val>
            <c:numRef>
              <c:f>'Conoc.'!$C$19:$C$21</c:f>
              <c:numCache>
                <c:formatCode>0.0%</c:formatCode>
                <c:ptCount val="3"/>
                <c:pt idx="0">
                  <c:v>7.0999999999999994E-2</c:v>
                </c:pt>
                <c:pt idx="1">
                  <c:v>8.1000000000000003E-2</c:v>
                </c:pt>
                <c:pt idx="2">
                  <c:v>3.1699999999999999E-2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C0-4AB3-B21A-6EB7F1D5735B}"/>
            </c:ext>
          </c:extLst>
        </c:ser>
        <c:ser>
          <c:idx val="1"/>
          <c:order val="1"/>
          <c:tx>
            <c:strRef>
              <c:f>'Conoc.'!$D$18</c:f>
              <c:strCache>
                <c:ptCount val="1"/>
                <c:pt idx="0">
                  <c:v>Conocimiento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'Conoc.'!$B$19:$B$21</c:f>
              <c:strCache>
                <c:ptCount val="3"/>
                <c:pt idx="0">
                  <c:v>Empresas en un día</c:v>
                </c:pt>
                <c:pt idx="1">
                  <c:v>MiPymes</c:v>
                </c:pt>
                <c:pt idx="2">
                  <c:v>Microempresa Familiar</c:v>
                </c:pt>
              </c:strCache>
            </c:strRef>
          </c:cat>
          <c:val>
            <c:numRef>
              <c:f>'Conoc.'!$D$19:$D$21</c:f>
              <c:numCache>
                <c:formatCode>0.0%</c:formatCode>
                <c:ptCount val="3"/>
                <c:pt idx="0">
                  <c:v>7.9699999999999993E-2</c:v>
                </c:pt>
                <c:pt idx="1">
                  <c:v>0.1613</c:v>
                </c:pt>
                <c:pt idx="2">
                  <c:v>0.29039999999999999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C0-4AB3-B21A-6EB7F1D573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03860896"/>
        <c:axId val="484966176"/>
      </c:barChart>
      <c:catAx>
        <c:axId val="6038608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4966176"/>
        <c:crosses val="autoZero"/>
        <c:auto val="1"/>
        <c:lblAlgn val="ctr"/>
        <c:lblOffset val="100"/>
        <c:noMultiLvlLbl val="0"/>
      </c:catAx>
      <c:valAx>
        <c:axId val="4849661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DotDot"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3860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Finan!$C$1</c:f>
              <c:strCache>
                <c:ptCount val="1"/>
                <c:pt idx="0">
                  <c:v>%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B5F-4D18-AFBE-A9761BF4667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B5F-4D18-AFBE-A9761BF4667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B5F-4D18-AFBE-A9761BF4667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B5F-4D18-AFBE-A9761BF4667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839F-475F-A1F8-A35B3FFAA5BF}"/>
              </c:ext>
            </c:extLst>
          </c:dPt>
          <c:dLbls>
            <c:dLbl>
              <c:idx val="4"/>
              <c:layout>
                <c:manualLayout>
                  <c:x val="2.5127624209174092E-2"/>
                  <c:y val="-2.6025094269730158E-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50" b="0" i="0" u="none" strike="noStrike" baseline="0">
                      <a:solidFill>
                        <a:sysClr val="windowText" lastClr="000000"/>
                      </a:solidFill>
                      <a:latin typeface="Garamond" panose="02020404030301010803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39F-475F-A1F8-A35B3FFAA5B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baseline="0">
                    <a:solidFill>
                      <a:schemeClr val="bg1"/>
                    </a:solidFill>
                    <a:latin typeface="Garamond" panose="02020404030301010803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Finan!$B$2:$B$6</c:f>
              <c:strCache>
                <c:ptCount val="5"/>
                <c:pt idx="0">
                  <c:v>Ahorros o recursos propios</c:v>
                </c:pt>
                <c:pt idx="1">
                  <c:v>Ahorros + Préstamo o crédito</c:v>
                </c:pt>
                <c:pt idx="2">
                  <c:v>No necesito financiamiento inicial</c:v>
                </c:pt>
                <c:pt idx="3">
                  <c:v>Préstamo o crédito</c:v>
                </c:pt>
                <c:pt idx="4">
                  <c:v>NS/NR</c:v>
                </c:pt>
              </c:strCache>
            </c:strRef>
          </c:cat>
          <c:val>
            <c:numRef>
              <c:f>Finan!$C$2:$C$6</c:f>
              <c:numCache>
                <c:formatCode>0.0%</c:formatCode>
                <c:ptCount val="5"/>
                <c:pt idx="0">
                  <c:v>0.63719999999999999</c:v>
                </c:pt>
                <c:pt idx="1">
                  <c:v>7.6100000000000001E-2</c:v>
                </c:pt>
                <c:pt idx="2">
                  <c:v>0.1452</c:v>
                </c:pt>
                <c:pt idx="3">
                  <c:v>0.1401</c:v>
                </c:pt>
                <c:pt idx="4">
                  <c:v>1.2999999999999999E-3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9F-475F-A1F8-A35B3FFAA5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baseline="0">
              <a:solidFill>
                <a:sysClr val="windowText" lastClr="000000"/>
              </a:solidFill>
              <a:latin typeface="Garamond" panose="02020404030301010803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Garamond" panose="02020404030301010803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Finan!$C$15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8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26E-4270-89F2-976F7387015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Garamond" panose="02020404030301010803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Finan!$B$16:$B$24</c:f>
              <c:strCache>
                <c:ptCount val="9"/>
                <c:pt idx="0">
                  <c:v>NS/NR</c:v>
                </c:pt>
                <c:pt idx="1">
                  <c:v>No entiende las condiciones asociadas</c:v>
                </c:pt>
                <c:pt idx="2">
                  <c:v>Otra</c:v>
                </c:pt>
                <c:pt idx="3">
                  <c:v>Desconoce el procedimiento para solicitarlo</c:v>
                </c:pt>
                <c:pt idx="4">
                  <c:v>No confía en las instituciones financieras</c:v>
                </c:pt>
                <c:pt idx="5">
                  <c:v>No se lo otorgarían</c:v>
                </c:pt>
                <c:pt idx="6">
                  <c:v>No podria hacer frente a los pagos</c:v>
                </c:pt>
                <c:pt idx="7">
                  <c:v>No le gusta pedir</c:v>
                </c:pt>
                <c:pt idx="8">
                  <c:v>No lo necesita</c:v>
                </c:pt>
              </c:strCache>
            </c:strRef>
          </c:cat>
          <c:val>
            <c:numRef>
              <c:f>Finan!$C$16:$C$24</c:f>
              <c:numCache>
                <c:formatCode>0.0%</c:formatCode>
                <c:ptCount val="9"/>
                <c:pt idx="0">
                  <c:v>4.5000000000000005E-3</c:v>
                </c:pt>
                <c:pt idx="1">
                  <c:v>5.6999999999999993E-3</c:v>
                </c:pt>
                <c:pt idx="2">
                  <c:v>1.2199999999999999E-2</c:v>
                </c:pt>
                <c:pt idx="3">
                  <c:v>1.7100000000000001E-2</c:v>
                </c:pt>
                <c:pt idx="4">
                  <c:v>2.2799999999999997E-2</c:v>
                </c:pt>
                <c:pt idx="5">
                  <c:v>8.7400000000000005E-2</c:v>
                </c:pt>
                <c:pt idx="6">
                  <c:v>0.1716</c:v>
                </c:pt>
                <c:pt idx="7">
                  <c:v>0.29100000000000004</c:v>
                </c:pt>
                <c:pt idx="8">
                  <c:v>0.38780000000000003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23-44A1-86DB-4B2D3855D16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79714512"/>
        <c:axId val="305117840"/>
      </c:barChart>
      <c:catAx>
        <c:axId val="679714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endParaRPr lang="en-US"/>
          </a:p>
        </c:txPr>
        <c:crossAx val="305117840"/>
        <c:crosses val="autoZero"/>
        <c:auto val="1"/>
        <c:lblAlgn val="ctr"/>
        <c:lblOffset val="100"/>
        <c:noMultiLvlLbl val="0"/>
      </c:catAx>
      <c:valAx>
        <c:axId val="3051178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DotDot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endParaRPr lang="en-US"/>
          </a:p>
        </c:txPr>
        <c:crossAx val="679714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Garamond" panose="02020404030301010803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Trabajadores!$F$2</c:f>
              <c:strCache>
                <c:ptCount val="1"/>
                <c:pt idx="0">
                  <c:v>Empleador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Trabajadores!$E$3:$E$7</c:f>
              <c:strCache>
                <c:ptCount val="5"/>
                <c:pt idx="0">
                  <c:v>Uno</c:v>
                </c:pt>
                <c:pt idx="1">
                  <c:v>Dos</c:v>
                </c:pt>
                <c:pt idx="2">
                  <c:v>Tres</c:v>
                </c:pt>
                <c:pt idx="3">
                  <c:v>Cuatro</c:v>
                </c:pt>
                <c:pt idx="4">
                  <c:v>Cinco o más</c:v>
                </c:pt>
              </c:strCache>
            </c:strRef>
          </c:cat>
          <c:val>
            <c:numRef>
              <c:f>Trabajadores!$F$3:$F$7</c:f>
              <c:numCache>
                <c:formatCode>0.0%</c:formatCode>
                <c:ptCount val="5"/>
                <c:pt idx="0">
                  <c:v>0.50109999999999999</c:v>
                </c:pt>
                <c:pt idx="1">
                  <c:v>0.19899999999999998</c:v>
                </c:pt>
                <c:pt idx="2">
                  <c:v>7.5700000000000003E-2</c:v>
                </c:pt>
                <c:pt idx="3">
                  <c:v>7.0099999999999996E-2</c:v>
                </c:pt>
                <c:pt idx="4">
                  <c:v>0.154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39-4EFA-A5E2-26095AC5740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79680863"/>
        <c:axId val="1538848271"/>
      </c:barChart>
      <c:catAx>
        <c:axId val="14796808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8848271"/>
        <c:crosses val="autoZero"/>
        <c:auto val="1"/>
        <c:lblAlgn val="ctr"/>
        <c:lblOffset val="100"/>
        <c:noMultiLvlLbl val="0"/>
      </c:catAx>
      <c:valAx>
        <c:axId val="15388482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96808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Evolución!$E$2</c:f>
              <c:strCache>
                <c:ptCount val="1"/>
                <c:pt idx="0">
                  <c:v>Adulto Mayor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4949457331347092E-2"/>
                  <c:y val="-5.0722236061620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917-48EC-A699-D40CBB85E264}"/>
                </c:ext>
              </c:extLst>
            </c:dLbl>
            <c:dLbl>
              <c:idx val="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17-48EC-A699-D40CBB85E264}"/>
                </c:ext>
              </c:extLst>
            </c:dLbl>
            <c:dLbl>
              <c:idx val="17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917-48EC-A699-D40CBB85E2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Garamond" panose="02020404030301010803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Evolución!$C$3:$D$20</c:f>
              <c:multiLvlStrCache>
                <c:ptCount val="18"/>
                <c:lvl>
                  <c:pt idx="0">
                    <c:v>Dic-Feb</c:v>
                  </c:pt>
                  <c:pt idx="1">
                    <c:v>Ene-Mar</c:v>
                  </c:pt>
                  <c:pt idx="2">
                    <c:v>Feb-Abr</c:v>
                  </c:pt>
                  <c:pt idx="3">
                    <c:v>Mar-May</c:v>
                  </c:pt>
                  <c:pt idx="4">
                    <c:v>Abr-Jun</c:v>
                  </c:pt>
                  <c:pt idx="5">
                    <c:v>May-Jul</c:v>
                  </c:pt>
                  <c:pt idx="6">
                    <c:v>Jun-Ago</c:v>
                  </c:pt>
                  <c:pt idx="7">
                    <c:v>Jul-Sep</c:v>
                  </c:pt>
                  <c:pt idx="8">
                    <c:v>Ago-Oct</c:v>
                  </c:pt>
                  <c:pt idx="9">
                    <c:v>Sep-Nov</c:v>
                  </c:pt>
                  <c:pt idx="10">
                    <c:v>Oct-Dic</c:v>
                  </c:pt>
                  <c:pt idx="11">
                    <c:v>Nov-Ene</c:v>
                  </c:pt>
                  <c:pt idx="12">
                    <c:v>Dic-Feb</c:v>
                  </c:pt>
                  <c:pt idx="13">
                    <c:v>Ene-Mar</c:v>
                  </c:pt>
                  <c:pt idx="14">
                    <c:v>Feb-Abr</c:v>
                  </c:pt>
                  <c:pt idx="15">
                    <c:v>Mar-May</c:v>
                  </c:pt>
                  <c:pt idx="16">
                    <c:v>Abr-Jun</c:v>
                  </c:pt>
                  <c:pt idx="17">
                    <c:v>May-Jul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</c:lvl>
              </c:multiLvlStrCache>
            </c:multiLvlStrRef>
          </c:cat>
          <c:val>
            <c:numRef>
              <c:f>Evolución!$E$3:$E$20</c:f>
              <c:numCache>
                <c:formatCode>0.0%</c:formatCode>
                <c:ptCount val="18"/>
                <c:pt idx="0">
                  <c:v>0.51173211775096494</c:v>
                </c:pt>
                <c:pt idx="1">
                  <c:v>0.51105459540738574</c:v>
                </c:pt>
                <c:pt idx="2">
                  <c:v>0.50626329242758927</c:v>
                </c:pt>
                <c:pt idx="3">
                  <c:v>0.50794192595767262</c:v>
                </c:pt>
                <c:pt idx="4">
                  <c:v>0.50250305462654332</c:v>
                </c:pt>
                <c:pt idx="5">
                  <c:v>0.50266801053015164</c:v>
                </c:pt>
                <c:pt idx="6">
                  <c:v>0.50384525530862445</c:v>
                </c:pt>
                <c:pt idx="7">
                  <c:v>0.49147145280113158</c:v>
                </c:pt>
                <c:pt idx="8">
                  <c:v>0.49072287069272363</c:v>
                </c:pt>
                <c:pt idx="9">
                  <c:v>0.4973779739323051</c:v>
                </c:pt>
                <c:pt idx="10">
                  <c:v>0.51281725351017615</c:v>
                </c:pt>
                <c:pt idx="11">
                  <c:v>0.49701051160207715</c:v>
                </c:pt>
                <c:pt idx="12">
                  <c:v>0.49395292285446496</c:v>
                </c:pt>
                <c:pt idx="13">
                  <c:v>0.48483784017263271</c:v>
                </c:pt>
                <c:pt idx="14">
                  <c:v>0.4708200720228512</c:v>
                </c:pt>
                <c:pt idx="15">
                  <c:v>0.4226032530683535</c:v>
                </c:pt>
                <c:pt idx="16">
                  <c:v>0.41380028066398872</c:v>
                </c:pt>
                <c:pt idx="17">
                  <c:v>0.41852542615288646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CA-4804-ABD0-41966B289443}"/>
            </c:ext>
          </c:extLst>
        </c:ser>
        <c:ser>
          <c:idx val="1"/>
          <c:order val="1"/>
          <c:tx>
            <c:strRef>
              <c:f>Evolución!$F$2</c:f>
              <c:strCache>
                <c:ptCount val="1"/>
                <c:pt idx="0">
                  <c:v>Resto del País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4949457331347092E-2"/>
                  <c:y val="-3.69670778773011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17-48EC-A699-D40CBB85E264}"/>
                </c:ext>
              </c:extLst>
            </c:dLbl>
            <c:dLbl>
              <c:idx val="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917-48EC-A699-D40CBB85E264}"/>
                </c:ext>
              </c:extLst>
            </c:dLbl>
            <c:dLbl>
              <c:idx val="17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917-48EC-A699-D40CBB85E2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Garamond" panose="02020404030301010803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Evolución!$C$3:$D$20</c:f>
              <c:multiLvlStrCache>
                <c:ptCount val="18"/>
                <c:lvl>
                  <c:pt idx="0">
                    <c:v>Dic-Feb</c:v>
                  </c:pt>
                  <c:pt idx="1">
                    <c:v>Ene-Mar</c:v>
                  </c:pt>
                  <c:pt idx="2">
                    <c:v>Feb-Abr</c:v>
                  </c:pt>
                  <c:pt idx="3">
                    <c:v>Mar-May</c:v>
                  </c:pt>
                  <c:pt idx="4">
                    <c:v>Abr-Jun</c:v>
                  </c:pt>
                  <c:pt idx="5">
                    <c:v>May-Jul</c:v>
                  </c:pt>
                  <c:pt idx="6">
                    <c:v>Jun-Ago</c:v>
                  </c:pt>
                  <c:pt idx="7">
                    <c:v>Jul-Sep</c:v>
                  </c:pt>
                  <c:pt idx="8">
                    <c:v>Ago-Oct</c:v>
                  </c:pt>
                  <c:pt idx="9">
                    <c:v>Sep-Nov</c:v>
                  </c:pt>
                  <c:pt idx="10">
                    <c:v>Oct-Dic</c:v>
                  </c:pt>
                  <c:pt idx="11">
                    <c:v>Nov-Ene</c:v>
                  </c:pt>
                  <c:pt idx="12">
                    <c:v>Dic-Feb</c:v>
                  </c:pt>
                  <c:pt idx="13">
                    <c:v>Ene-Mar</c:v>
                  </c:pt>
                  <c:pt idx="14">
                    <c:v>Feb-Abr</c:v>
                  </c:pt>
                  <c:pt idx="15">
                    <c:v>Mar-May</c:v>
                  </c:pt>
                  <c:pt idx="16">
                    <c:v>Abr-Jun</c:v>
                  </c:pt>
                  <c:pt idx="17">
                    <c:v>May-Jul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</c:lvl>
              </c:multiLvlStrCache>
            </c:multiLvlStrRef>
          </c:cat>
          <c:val>
            <c:numRef>
              <c:f>Evolución!$F$3:$F$20</c:f>
              <c:numCache>
                <c:formatCode>0.0%</c:formatCode>
                <c:ptCount val="18"/>
                <c:pt idx="0">
                  <c:v>0.22588493067619925</c:v>
                </c:pt>
                <c:pt idx="1">
                  <c:v>0.22888093801262202</c:v>
                </c:pt>
                <c:pt idx="2">
                  <c:v>0.233840101624013</c:v>
                </c:pt>
                <c:pt idx="3">
                  <c:v>0.23496705323443506</c:v>
                </c:pt>
                <c:pt idx="4">
                  <c:v>0.22659709937231756</c:v>
                </c:pt>
                <c:pt idx="5">
                  <c:v>0.22284733424905592</c:v>
                </c:pt>
                <c:pt idx="6">
                  <c:v>0.2243254747904769</c:v>
                </c:pt>
                <c:pt idx="7">
                  <c:v>0.22695027552180019</c:v>
                </c:pt>
                <c:pt idx="8">
                  <c:v>0.22960012064107074</c:v>
                </c:pt>
                <c:pt idx="9">
                  <c:v>0.22543669179577699</c:v>
                </c:pt>
                <c:pt idx="10">
                  <c:v>0.22278645643360609</c:v>
                </c:pt>
                <c:pt idx="11">
                  <c:v>0.21575283868586467</c:v>
                </c:pt>
                <c:pt idx="12">
                  <c:v>0.21232775317552077</c:v>
                </c:pt>
                <c:pt idx="13">
                  <c:v>0.20834382002346383</c:v>
                </c:pt>
                <c:pt idx="14">
                  <c:v>0.19692436054608534</c:v>
                </c:pt>
                <c:pt idx="15">
                  <c:v>0.19148417859794725</c:v>
                </c:pt>
                <c:pt idx="16">
                  <c:v>0.18657952129983571</c:v>
                </c:pt>
                <c:pt idx="17">
                  <c:v>0.19051691877179433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A-4804-ABD0-41966B2894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922671"/>
        <c:axId val="1373692847"/>
      </c:lineChart>
      <c:catAx>
        <c:axId val="1169226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Dot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endParaRPr lang="en-US"/>
          </a:p>
        </c:txPr>
        <c:crossAx val="1373692847"/>
        <c:crosses val="autoZero"/>
        <c:auto val="1"/>
        <c:lblAlgn val="ctr"/>
        <c:lblOffset val="100"/>
        <c:noMultiLvlLbl val="0"/>
      </c:catAx>
      <c:valAx>
        <c:axId val="1373692847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endParaRPr lang="en-US"/>
          </a:p>
        </c:txPr>
        <c:crossAx val="1169226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Garamond" panose="02020404030301010803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Garamond" panose="02020404030301010803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Evolución!$B$31</c:f>
              <c:strCache>
                <c:ptCount val="1"/>
                <c:pt idx="0">
                  <c:v>Adulto Mayor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Evolución!$A$32:$A$37</c:f>
              <c:strCache>
                <c:ptCount val="6"/>
                <c:pt idx="0">
                  <c:v>Menos de 5</c:v>
                </c:pt>
                <c:pt idx="1">
                  <c:v>De 5 a 10 personas</c:v>
                </c:pt>
                <c:pt idx="2">
                  <c:v>Entre 11 y 49</c:v>
                </c:pt>
                <c:pt idx="3">
                  <c:v>Entre 50 y 199</c:v>
                </c:pt>
                <c:pt idx="4">
                  <c:v>200 y más personas</c:v>
                </c:pt>
                <c:pt idx="5">
                  <c:v>NS/NR</c:v>
                </c:pt>
              </c:strCache>
            </c:strRef>
          </c:cat>
          <c:val>
            <c:numRef>
              <c:f>Evolución!$B$32:$B$37</c:f>
              <c:numCache>
                <c:formatCode>0.0%</c:formatCode>
                <c:ptCount val="6"/>
                <c:pt idx="0">
                  <c:v>0.49459999999999998</c:v>
                </c:pt>
                <c:pt idx="1">
                  <c:v>5.9900000000000002E-2</c:v>
                </c:pt>
                <c:pt idx="2">
                  <c:v>0.1191</c:v>
                </c:pt>
                <c:pt idx="3">
                  <c:v>8.199999999999999E-2</c:v>
                </c:pt>
                <c:pt idx="4">
                  <c:v>0.20440000000000003</c:v>
                </c:pt>
                <c:pt idx="5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AA-4CDF-BD7A-65DD5A913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1199312"/>
        <c:axId val="947533248"/>
      </c:barChart>
      <c:catAx>
        <c:axId val="1151199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7533248"/>
        <c:crosses val="autoZero"/>
        <c:auto val="1"/>
        <c:lblAlgn val="ctr"/>
        <c:lblOffset val="100"/>
        <c:noMultiLvlLbl val="0"/>
      </c:catAx>
      <c:valAx>
        <c:axId val="947533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1199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Evolución!$U$3</c:f>
              <c:strCache>
                <c:ptCount val="1"/>
                <c:pt idx="0">
                  <c:v>Adulto Mayor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7548775153105861E-2"/>
                  <c:y val="-5.58449985418489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545-4549-BA6C-442E1AFB01BA}"/>
                </c:ext>
              </c:extLst>
            </c:dLbl>
            <c:dLbl>
              <c:idx val="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545-4549-BA6C-442E1AFB01BA}"/>
                </c:ext>
              </c:extLst>
            </c:dLbl>
            <c:dLbl>
              <c:idx val="17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545-4549-BA6C-442E1AFB01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Garamond" panose="02020404030301010803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Evolución!$S$4:$T$21</c:f>
              <c:multiLvlStrCache>
                <c:ptCount val="18"/>
                <c:lvl>
                  <c:pt idx="0">
                    <c:v>Dic-Feb</c:v>
                  </c:pt>
                  <c:pt idx="1">
                    <c:v>Ene-Mar</c:v>
                  </c:pt>
                  <c:pt idx="2">
                    <c:v>Feb-Abr</c:v>
                  </c:pt>
                  <c:pt idx="3">
                    <c:v>Mar-May</c:v>
                  </c:pt>
                  <c:pt idx="4">
                    <c:v>Abr-Jun</c:v>
                  </c:pt>
                  <c:pt idx="5">
                    <c:v>May-Jul</c:v>
                  </c:pt>
                  <c:pt idx="6">
                    <c:v>Jun-Ago</c:v>
                  </c:pt>
                  <c:pt idx="7">
                    <c:v>Jul-Sep</c:v>
                  </c:pt>
                  <c:pt idx="8">
                    <c:v>Ago-Oct</c:v>
                  </c:pt>
                  <c:pt idx="9">
                    <c:v>Sep-Nov</c:v>
                  </c:pt>
                  <c:pt idx="10">
                    <c:v>Oct-Dic</c:v>
                  </c:pt>
                  <c:pt idx="11">
                    <c:v>Nov-Ene</c:v>
                  </c:pt>
                  <c:pt idx="12">
                    <c:v>Dic-Feb</c:v>
                  </c:pt>
                  <c:pt idx="13">
                    <c:v>Ene-Mar</c:v>
                  </c:pt>
                  <c:pt idx="14">
                    <c:v>Feb-Abr</c:v>
                  </c:pt>
                  <c:pt idx="15">
                    <c:v>Mar-May</c:v>
                  </c:pt>
                  <c:pt idx="16">
                    <c:v>Abr-Jun</c:v>
                  </c:pt>
                  <c:pt idx="17">
                    <c:v>May-Jul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</c:lvl>
              </c:multiLvlStrCache>
            </c:multiLvlStrRef>
          </c:cat>
          <c:val>
            <c:numRef>
              <c:f>Evolución!$U$4:$U$21</c:f>
              <c:numCache>
                <c:formatCode>0.0%</c:formatCode>
                <c:ptCount val="18"/>
                <c:pt idx="0">
                  <c:v>0.52384077933525119</c:v>
                </c:pt>
                <c:pt idx="1">
                  <c:v>0.5233165597092192</c:v>
                </c:pt>
                <c:pt idx="2">
                  <c:v>0.51829001935280838</c:v>
                </c:pt>
                <c:pt idx="3">
                  <c:v>0.5205919615142004</c:v>
                </c:pt>
                <c:pt idx="4">
                  <c:v>0.51631969468923689</c:v>
                </c:pt>
                <c:pt idx="5">
                  <c:v>0.5180777740723379</c:v>
                </c:pt>
                <c:pt idx="6">
                  <c:v>0.52068952697119208</c:v>
                </c:pt>
                <c:pt idx="7">
                  <c:v>0.50975565580043802</c:v>
                </c:pt>
                <c:pt idx="8">
                  <c:v>0.50897229309852787</c:v>
                </c:pt>
                <c:pt idx="9">
                  <c:v>0.51346270141519712</c:v>
                </c:pt>
                <c:pt idx="10">
                  <c:v>0.52786034705135798</c:v>
                </c:pt>
                <c:pt idx="11">
                  <c:v>0.51168057488337793</c:v>
                </c:pt>
                <c:pt idx="12">
                  <c:v>0.50811522394053021</c:v>
                </c:pt>
                <c:pt idx="13">
                  <c:v>0.50067978831103177</c:v>
                </c:pt>
                <c:pt idx="14">
                  <c:v>0.48573879857932561</c:v>
                </c:pt>
                <c:pt idx="15">
                  <c:v>0.44354533579010635</c:v>
                </c:pt>
                <c:pt idx="16">
                  <c:v>0.4353077309093355</c:v>
                </c:pt>
                <c:pt idx="17">
                  <c:v>0.43840000000000001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D6-4BA3-84F4-465F117F92EF}"/>
            </c:ext>
          </c:extLst>
        </c:ser>
        <c:ser>
          <c:idx val="1"/>
          <c:order val="1"/>
          <c:tx>
            <c:strRef>
              <c:f>Evolución!$V$3</c:f>
              <c:strCache>
                <c:ptCount val="1"/>
                <c:pt idx="0">
                  <c:v>Resto del País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0326552930883643E-2"/>
                  <c:y val="-5.58449985418489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45-4549-BA6C-442E1AFB01BA}"/>
                </c:ext>
              </c:extLst>
            </c:dLbl>
            <c:dLbl>
              <c:idx val="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545-4549-BA6C-442E1AFB01BA}"/>
                </c:ext>
              </c:extLst>
            </c:dLbl>
            <c:dLbl>
              <c:idx val="17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45-4549-BA6C-442E1AFB01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Garamond" panose="02020404030301010803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Evolución!$S$4:$T$21</c:f>
              <c:multiLvlStrCache>
                <c:ptCount val="18"/>
                <c:lvl>
                  <c:pt idx="0">
                    <c:v>Dic-Feb</c:v>
                  </c:pt>
                  <c:pt idx="1">
                    <c:v>Ene-Mar</c:v>
                  </c:pt>
                  <c:pt idx="2">
                    <c:v>Feb-Abr</c:v>
                  </c:pt>
                  <c:pt idx="3">
                    <c:v>Mar-May</c:v>
                  </c:pt>
                  <c:pt idx="4">
                    <c:v>Abr-Jun</c:v>
                  </c:pt>
                  <c:pt idx="5">
                    <c:v>May-Jul</c:v>
                  </c:pt>
                  <c:pt idx="6">
                    <c:v>Jun-Ago</c:v>
                  </c:pt>
                  <c:pt idx="7">
                    <c:v>Jul-Sep</c:v>
                  </c:pt>
                  <c:pt idx="8">
                    <c:v>Ago-Oct</c:v>
                  </c:pt>
                  <c:pt idx="9">
                    <c:v>Sep-Nov</c:v>
                  </c:pt>
                  <c:pt idx="10">
                    <c:v>Oct-Dic</c:v>
                  </c:pt>
                  <c:pt idx="11">
                    <c:v>Nov-Ene</c:v>
                  </c:pt>
                  <c:pt idx="12">
                    <c:v>Dic-Feb</c:v>
                  </c:pt>
                  <c:pt idx="13">
                    <c:v>Ene-Mar</c:v>
                  </c:pt>
                  <c:pt idx="14">
                    <c:v>Feb-Abr</c:v>
                  </c:pt>
                  <c:pt idx="15">
                    <c:v>Mar-May</c:v>
                  </c:pt>
                  <c:pt idx="16">
                    <c:v>Abr-Jun</c:v>
                  </c:pt>
                  <c:pt idx="17">
                    <c:v>May-Jul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</c:lvl>
              </c:multiLvlStrCache>
            </c:multiLvlStrRef>
          </c:cat>
          <c:val>
            <c:numRef>
              <c:f>Evolución!$V$4:$V$21</c:f>
              <c:numCache>
                <c:formatCode>0.0%</c:formatCode>
                <c:ptCount val="18"/>
                <c:pt idx="0">
                  <c:v>0.23280953160446996</c:v>
                </c:pt>
                <c:pt idx="1">
                  <c:v>0.23538224617005699</c:v>
                </c:pt>
                <c:pt idx="2">
                  <c:v>0.24004139933124494</c:v>
                </c:pt>
                <c:pt idx="3">
                  <c:v>0.24087066870317297</c:v>
                </c:pt>
                <c:pt idx="4">
                  <c:v>0.23299204580306401</c:v>
                </c:pt>
                <c:pt idx="5">
                  <c:v>0.22923697172211954</c:v>
                </c:pt>
                <c:pt idx="6">
                  <c:v>0.23072898427455124</c:v>
                </c:pt>
                <c:pt idx="7">
                  <c:v>0.23341142563048409</c:v>
                </c:pt>
                <c:pt idx="8">
                  <c:v>0.23552561495811908</c:v>
                </c:pt>
                <c:pt idx="9">
                  <c:v>0.2313083868618164</c:v>
                </c:pt>
                <c:pt idx="10">
                  <c:v>0.22828231789904277</c:v>
                </c:pt>
                <c:pt idx="11">
                  <c:v>0.2231269628534028</c:v>
                </c:pt>
                <c:pt idx="12">
                  <c:v>0.22088763527442168</c:v>
                </c:pt>
                <c:pt idx="13">
                  <c:v>0.21875208072624366</c:v>
                </c:pt>
                <c:pt idx="14">
                  <c:v>0.20533862425982519</c:v>
                </c:pt>
                <c:pt idx="15">
                  <c:v>0.19912233373814803</c:v>
                </c:pt>
                <c:pt idx="16">
                  <c:v>0.19246264768623408</c:v>
                </c:pt>
                <c:pt idx="17">
                  <c:v>0.19691009487134703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D6-4BA3-84F4-465F117F92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209184"/>
        <c:axId val="204607504"/>
      </c:lineChart>
      <c:catAx>
        <c:axId val="206209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Dot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endParaRPr lang="en-US"/>
          </a:p>
        </c:txPr>
        <c:crossAx val="204607504"/>
        <c:crosses val="autoZero"/>
        <c:auto val="1"/>
        <c:lblAlgn val="ctr"/>
        <c:lblOffset val="100"/>
        <c:noMultiLvlLbl val="0"/>
      </c:catAx>
      <c:valAx>
        <c:axId val="204607504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endParaRPr lang="en-US"/>
          </a:p>
        </c:txPr>
        <c:crossAx val="20620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Garamond" panose="02020404030301010803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Garamond" panose="02020404030301010803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10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Evolución!$P$3</c:f>
              <c:strCache>
                <c:ptCount val="1"/>
                <c:pt idx="0">
                  <c:v>Cuenta Propia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Evolución!$N$4:$O$21</c:f>
              <c:multiLvlStrCache>
                <c:ptCount val="18"/>
                <c:lvl>
                  <c:pt idx="0">
                    <c:v>Dic-Feb</c:v>
                  </c:pt>
                  <c:pt idx="1">
                    <c:v>Ene-Mar</c:v>
                  </c:pt>
                  <c:pt idx="2">
                    <c:v>Feb-Abr</c:v>
                  </c:pt>
                  <c:pt idx="3">
                    <c:v>Mar-May</c:v>
                  </c:pt>
                  <c:pt idx="4">
                    <c:v>Abr-Jun</c:v>
                  </c:pt>
                  <c:pt idx="5">
                    <c:v>May-Jul</c:v>
                  </c:pt>
                  <c:pt idx="6">
                    <c:v>Jun-Ago</c:v>
                  </c:pt>
                  <c:pt idx="7">
                    <c:v>Jul-Sep</c:v>
                  </c:pt>
                  <c:pt idx="8">
                    <c:v>Ago-Oct</c:v>
                  </c:pt>
                  <c:pt idx="9">
                    <c:v>Sep-Nov</c:v>
                  </c:pt>
                  <c:pt idx="10">
                    <c:v>Oct-Dic</c:v>
                  </c:pt>
                  <c:pt idx="11">
                    <c:v>Nov-Ene</c:v>
                  </c:pt>
                  <c:pt idx="12">
                    <c:v>Dic-Feb</c:v>
                  </c:pt>
                  <c:pt idx="13">
                    <c:v>Ene-Mar</c:v>
                  </c:pt>
                  <c:pt idx="14">
                    <c:v>Feb-Abr</c:v>
                  </c:pt>
                  <c:pt idx="15">
                    <c:v>Mar-May</c:v>
                  </c:pt>
                  <c:pt idx="16">
                    <c:v>Abr-Jun</c:v>
                  </c:pt>
                  <c:pt idx="17">
                    <c:v>May-Jul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</c:lvl>
              </c:multiLvlStrCache>
            </c:multiLvlStrRef>
          </c:cat>
          <c:val>
            <c:numRef>
              <c:f>Evolución!$P$4:$P$21</c:f>
              <c:numCache>
                <c:formatCode>0.0%</c:formatCode>
                <c:ptCount val="18"/>
                <c:pt idx="0">
                  <c:v>0.8221889723747331</c:v>
                </c:pt>
                <c:pt idx="1">
                  <c:v>0.83933009840682848</c:v>
                </c:pt>
                <c:pt idx="2">
                  <c:v>0.84249836943691125</c:v>
                </c:pt>
                <c:pt idx="3">
                  <c:v>0.85055723780427839</c:v>
                </c:pt>
                <c:pt idx="4">
                  <c:v>0.8285443505746638</c:v>
                </c:pt>
                <c:pt idx="5">
                  <c:v>0.83239548960968246</c:v>
                </c:pt>
                <c:pt idx="6">
                  <c:v>0.84517834840514905</c:v>
                </c:pt>
                <c:pt idx="7">
                  <c:v>0.83882070499071049</c:v>
                </c:pt>
                <c:pt idx="8">
                  <c:v>0.83339306544414959</c:v>
                </c:pt>
                <c:pt idx="9">
                  <c:v>0.83388180066509587</c:v>
                </c:pt>
                <c:pt idx="10">
                  <c:v>0.82292156380258608</c:v>
                </c:pt>
                <c:pt idx="11">
                  <c:v>0.8283262944899995</c:v>
                </c:pt>
                <c:pt idx="12">
                  <c:v>0.81993964597143709</c:v>
                </c:pt>
                <c:pt idx="13">
                  <c:v>0.81857799106315288</c:v>
                </c:pt>
                <c:pt idx="14">
                  <c:v>0.80964665868928409</c:v>
                </c:pt>
                <c:pt idx="15">
                  <c:v>0.78309378742675639</c:v>
                </c:pt>
                <c:pt idx="16">
                  <c:v>0.77074576752883972</c:v>
                </c:pt>
                <c:pt idx="17">
                  <c:v>0.77480000000000004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77-41FA-920D-CF80ED490A0B}"/>
            </c:ext>
          </c:extLst>
        </c:ser>
        <c:ser>
          <c:idx val="1"/>
          <c:order val="1"/>
          <c:tx>
            <c:strRef>
              <c:f>Evolución!$Q$3</c:f>
              <c:strCache>
                <c:ptCount val="1"/>
                <c:pt idx="0">
                  <c:v>Empleador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Evolución!$N$4:$O$21</c:f>
              <c:multiLvlStrCache>
                <c:ptCount val="18"/>
                <c:lvl>
                  <c:pt idx="0">
                    <c:v>Dic-Feb</c:v>
                  </c:pt>
                  <c:pt idx="1">
                    <c:v>Ene-Mar</c:v>
                  </c:pt>
                  <c:pt idx="2">
                    <c:v>Feb-Abr</c:v>
                  </c:pt>
                  <c:pt idx="3">
                    <c:v>Mar-May</c:v>
                  </c:pt>
                  <c:pt idx="4">
                    <c:v>Abr-Jun</c:v>
                  </c:pt>
                  <c:pt idx="5">
                    <c:v>May-Jul</c:v>
                  </c:pt>
                  <c:pt idx="6">
                    <c:v>Jun-Ago</c:v>
                  </c:pt>
                  <c:pt idx="7">
                    <c:v>Jul-Sep</c:v>
                  </c:pt>
                  <c:pt idx="8">
                    <c:v>Ago-Oct</c:v>
                  </c:pt>
                  <c:pt idx="9">
                    <c:v>Sep-Nov</c:v>
                  </c:pt>
                  <c:pt idx="10">
                    <c:v>Oct-Dic</c:v>
                  </c:pt>
                  <c:pt idx="11">
                    <c:v>Nov-Ene</c:v>
                  </c:pt>
                  <c:pt idx="12">
                    <c:v>Dic-Feb</c:v>
                  </c:pt>
                  <c:pt idx="13">
                    <c:v>Ene-Mar</c:v>
                  </c:pt>
                  <c:pt idx="14">
                    <c:v>Feb-Abr</c:v>
                  </c:pt>
                  <c:pt idx="15">
                    <c:v>Mar-May</c:v>
                  </c:pt>
                  <c:pt idx="16">
                    <c:v>Abr-Jun</c:v>
                  </c:pt>
                  <c:pt idx="17">
                    <c:v>May-Jul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</c:lvl>
              </c:multiLvlStrCache>
            </c:multiLvlStrRef>
          </c:cat>
          <c:val>
            <c:numRef>
              <c:f>Evolución!$Q$4:$Q$21</c:f>
              <c:numCache>
                <c:formatCode>0.0%</c:formatCode>
                <c:ptCount val="18"/>
                <c:pt idx="0">
                  <c:v>0.17781102762526696</c:v>
                </c:pt>
                <c:pt idx="1">
                  <c:v>0.16066990159317154</c:v>
                </c:pt>
                <c:pt idx="2">
                  <c:v>0.15750163056308888</c:v>
                </c:pt>
                <c:pt idx="3">
                  <c:v>0.14944276219572161</c:v>
                </c:pt>
                <c:pt idx="4">
                  <c:v>0.17145564942533628</c:v>
                </c:pt>
                <c:pt idx="5">
                  <c:v>0.16760451039031743</c:v>
                </c:pt>
                <c:pt idx="6">
                  <c:v>0.15482165159485106</c:v>
                </c:pt>
                <c:pt idx="7">
                  <c:v>0.16117929500928954</c:v>
                </c:pt>
                <c:pt idx="8">
                  <c:v>0.16660693455585049</c:v>
                </c:pt>
                <c:pt idx="9">
                  <c:v>0.16611819933490427</c:v>
                </c:pt>
                <c:pt idx="10">
                  <c:v>0.1770784361974139</c:v>
                </c:pt>
                <c:pt idx="11">
                  <c:v>0.17167370551000055</c:v>
                </c:pt>
                <c:pt idx="12">
                  <c:v>0.18006035402856282</c:v>
                </c:pt>
                <c:pt idx="13">
                  <c:v>0.18142200893684707</c:v>
                </c:pt>
                <c:pt idx="14">
                  <c:v>0.19035334131071593</c:v>
                </c:pt>
                <c:pt idx="15">
                  <c:v>0.21690621257324361</c:v>
                </c:pt>
                <c:pt idx="16">
                  <c:v>0.22925423247116034</c:v>
                </c:pt>
                <c:pt idx="17">
                  <c:v>0.22519999999999998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77-41FA-920D-CF80ED490A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1780496"/>
        <c:axId val="313446928"/>
      </c:lineChart>
      <c:catAx>
        <c:axId val="301780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446928"/>
        <c:crosses val="autoZero"/>
        <c:auto val="1"/>
        <c:lblAlgn val="ctr"/>
        <c:lblOffset val="100"/>
        <c:noMultiLvlLbl val="0"/>
      </c:catAx>
      <c:valAx>
        <c:axId val="313446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1780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583333333333334"/>
          <c:y val="0.11342592592592593"/>
          <c:w val="0.43611111111111106"/>
          <c:h val="0.7268518518518517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7D4-4895-A584-D9141F7B95B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FE6-4BEB-979B-E5FEE212D0B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FE6-4BEB-979B-E5FEE212D0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FE6-4BEB-979B-E5FEE212D0B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7D4-4895-A584-D9141F7B95B3}"/>
              </c:ext>
            </c:extLst>
          </c:dPt>
          <c:dLbls>
            <c:dLbl>
              <c:idx val="0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50" b="0" i="0" u="none" strike="noStrike" kern="1200" baseline="0">
                      <a:solidFill>
                        <a:schemeClr val="bg1"/>
                      </a:solidFill>
                      <a:latin typeface="Garamond" panose="02020404030301010803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47D4-4895-A584-D9141F7B95B3}"/>
                </c:ext>
              </c:extLst>
            </c:dLbl>
            <c:dLbl>
              <c:idx val="4"/>
              <c:layout>
                <c:manualLayout>
                  <c:x val="-0.17393394575678039"/>
                  <c:y val="-0.1281667395742199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50" b="0" i="0" u="none" strike="noStrike" kern="1200" baseline="0">
                      <a:solidFill>
                        <a:schemeClr val="bg1"/>
                      </a:solidFill>
                      <a:latin typeface="Garamond" panose="02020404030301010803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7D4-4895-A584-D9141F7B95B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Garamond" panose="02020404030301010803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'Covid-19'!$J$16:$J$20</c:f>
              <c:strCache>
                <c:ptCount val="5"/>
                <c:pt idx="0">
                  <c:v>Se mantuvieron</c:v>
                </c:pt>
                <c:pt idx="1">
                  <c:v>Aumentaron</c:v>
                </c:pt>
                <c:pt idx="2">
                  <c:v>No tenía ese empleo</c:v>
                </c:pt>
                <c:pt idx="3">
                  <c:v>NS/NR</c:v>
                </c:pt>
                <c:pt idx="4">
                  <c:v>Disminuyeron</c:v>
                </c:pt>
              </c:strCache>
            </c:strRef>
          </c:cat>
          <c:val>
            <c:numRef>
              <c:f>'Covid-19'!$K$16:$K$20</c:f>
              <c:numCache>
                <c:formatCode>#,##0</c:formatCode>
                <c:ptCount val="5"/>
                <c:pt idx="0">
                  <c:v>40953.266000000003</c:v>
                </c:pt>
                <c:pt idx="1">
                  <c:v>1472.6439</c:v>
                </c:pt>
                <c:pt idx="2">
                  <c:v>7590.4371000000001</c:v>
                </c:pt>
                <c:pt idx="3">
                  <c:v>955.19822899999997</c:v>
                </c:pt>
                <c:pt idx="4">
                  <c:v>100706.38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D4-4895-A584-D9141F7B9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30"/>
      </c:pieChart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1.6666666666666666E-2"/>
          <c:y val="0.22294655876348785"/>
          <c:w val="0.23748731408573928"/>
          <c:h val="0.54021762904636916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Garamond" panose="02020404030301010803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Garamond" panose="02020404030301010803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589638718473083E-2"/>
          <c:y val="0.19215227079923056"/>
          <c:w val="0.57508755806155143"/>
          <c:h val="0.5532708828695350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034B-4316-B9C5-A2B8316A9A6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34B-4316-B9C5-A2B8316A9A6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034B-4316-B9C5-A2B8316A9A6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034B-4316-B9C5-A2B8316A9A6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34B-4316-B9C5-A2B8316A9A6C}"/>
              </c:ext>
            </c:extLst>
          </c:dPt>
          <c:dLbls>
            <c:dLbl>
              <c:idx val="0"/>
              <c:layout>
                <c:manualLayout>
                  <c:x val="4.5289855072463768E-2"/>
                  <c:y val="-0.1275651691625069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34B-4316-B9C5-A2B8316A9A6C}"/>
                </c:ext>
              </c:extLst>
            </c:dLbl>
            <c:dLbl>
              <c:idx val="1"/>
              <c:layout>
                <c:manualLayout>
                  <c:x val="-4.1515220895717371E-17"/>
                  <c:y val="7.764836383804769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34B-4316-B9C5-A2B8316A9A6C}"/>
                </c:ext>
              </c:extLst>
            </c:dLbl>
            <c:dLbl>
              <c:idx val="2"/>
              <c:layout>
                <c:manualLayout>
                  <c:x val="-7.6992753623188401E-2"/>
                  <c:y val="3.327787021630615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34B-4316-B9C5-A2B8316A9A6C}"/>
                </c:ext>
              </c:extLst>
            </c:dLbl>
            <c:dLbl>
              <c:idx val="3"/>
              <c:layout>
                <c:manualLayout>
                  <c:x val="-4.0760869565217371E-2"/>
                  <c:y val="-4.437049362174156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34B-4316-B9C5-A2B8316A9A6C}"/>
                </c:ext>
              </c:extLst>
            </c:dLbl>
            <c:dLbl>
              <c:idx val="4"/>
              <c:layout>
                <c:manualLayout>
                  <c:x val="0"/>
                  <c:y val="-4.991680532445923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34B-4316-B9C5-A2B8316A9A6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Garamond" panose="02020404030301010803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'Covid-19'!$E$30:$E$34</c:f>
              <c:strCache>
                <c:ptCount val="5"/>
                <c:pt idx="0">
                  <c:v>Más de la mitad</c:v>
                </c:pt>
                <c:pt idx="1">
                  <c:v>La mitad</c:v>
                </c:pt>
                <c:pt idx="2">
                  <c:v>Menos de la mitad</c:v>
                </c:pt>
                <c:pt idx="3">
                  <c:v>No recibió ingresos</c:v>
                </c:pt>
                <c:pt idx="4">
                  <c:v>No sabe</c:v>
                </c:pt>
              </c:strCache>
            </c:strRef>
          </c:cat>
          <c:val>
            <c:numRef>
              <c:f>'Covid-19'!$F$30:$F$34</c:f>
              <c:numCache>
                <c:formatCode>#,##0.00</c:formatCode>
                <c:ptCount val="5"/>
                <c:pt idx="0">
                  <c:v>36953.266000000003</c:v>
                </c:pt>
                <c:pt idx="1">
                  <c:v>23850.698</c:v>
                </c:pt>
                <c:pt idx="2">
                  <c:v>19433.951000000001</c:v>
                </c:pt>
                <c:pt idx="3">
                  <c:v>19050.351999999999</c:v>
                </c:pt>
                <c:pt idx="4">
                  <c:v>1418.1107999999999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4B-4316-B9C5-A2B8316A9A6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112953611776788"/>
          <c:y val="0.11968742905619346"/>
          <c:w val="0.38887046388223212"/>
          <c:h val="0.69676874609186756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Garamond" panose="02020404030301010803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Garamond" panose="02020404030301010803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057723435676195"/>
          <c:y val="0.17479291152435733"/>
          <c:w val="0.4670355394764843"/>
          <c:h val="0.6740548388898195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011-4F69-8D54-7CEB6520ED3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011-4F69-8D54-7CEB6520ED30}"/>
              </c:ext>
            </c:extLst>
          </c:dPt>
          <c:dLbls>
            <c:dLbl>
              <c:idx val="0"/>
              <c:layout>
                <c:manualLayout>
                  <c:x val="0.10647010647010648"/>
                  <c:y val="5.3191489361702128E-2"/>
                </c:manualLayout>
              </c:layout>
              <c:spPr>
                <a:solidFill>
                  <a:sysClr val="window" lastClr="FFFFFF"/>
                </a:solidFill>
                <a:ln w="9525" cap="flat" cmpd="sng" algn="ctr">
                  <a:solidFill>
                    <a:schemeClr val="tx2"/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84942"/>
                        <a:gd name="adj2" fmla="val 45472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1-4011-4F69-8D54-7CEB6520ED30}"/>
                </c:ext>
              </c:extLst>
            </c:dLbl>
            <c:dLbl>
              <c:idx val="1"/>
              <c:layout>
                <c:manualLayout>
                  <c:x val="0.57330057330057316"/>
                  <c:y val="-0.14775413711583923"/>
                </c:manualLayout>
              </c:layout>
              <c:spPr>
                <a:solidFill>
                  <a:sysClr val="window" lastClr="FFFFFF"/>
                </a:solidFill>
                <a:ln w="9525" cap="flat" cmpd="sng" algn="ctr">
                  <a:solidFill>
                    <a:schemeClr val="tx2"/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102923"/>
                        <a:gd name="adj2" fmla="val 6861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3-4011-4F69-8D54-7CEB6520ED30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chemeClr val="tx2"/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Sit.Empleo!$E$3:$E$4</c:f>
              <c:strCache>
                <c:ptCount val="2"/>
                <c:pt idx="0">
                  <c:v>Con ayudante</c:v>
                </c:pt>
                <c:pt idx="1">
                  <c:v>Sin ayudante</c:v>
                </c:pt>
              </c:strCache>
            </c:strRef>
          </c:cat>
          <c:val>
            <c:numRef>
              <c:f>Sit.Empleo!$G$3:$G$4</c:f>
              <c:numCache>
                <c:formatCode>0.0%</c:formatCode>
                <c:ptCount val="2"/>
                <c:pt idx="0">
                  <c:v>0.1469</c:v>
                </c:pt>
                <c:pt idx="1">
                  <c:v>0.7117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11-4F69-8D54-7CEB6520ED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Educación!$D$2</c:f>
              <c:strCache>
                <c:ptCount val="1"/>
                <c:pt idx="0">
                  <c:v>Personas de 65 años o más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Educación!$C$3:$C$8</c:f>
              <c:strCache>
                <c:ptCount val="6"/>
                <c:pt idx="0">
                  <c:v>Sin educación formal o nivel ignorado</c:v>
                </c:pt>
                <c:pt idx="1">
                  <c:v>Básica</c:v>
                </c:pt>
                <c:pt idx="2">
                  <c:v>Media</c:v>
                </c:pt>
                <c:pt idx="3">
                  <c:v>Superior Técnica</c:v>
                </c:pt>
                <c:pt idx="4">
                  <c:v>Superior Universitaria</c:v>
                </c:pt>
                <c:pt idx="5">
                  <c:v>Postítulo o Magíster</c:v>
                </c:pt>
              </c:strCache>
            </c:strRef>
          </c:cat>
          <c:val>
            <c:numRef>
              <c:f>Educación!$D$3:$D$8</c:f>
              <c:numCache>
                <c:formatCode>0.0%</c:formatCode>
                <c:ptCount val="6"/>
                <c:pt idx="0">
                  <c:v>3.7100000000000001E-2</c:v>
                </c:pt>
                <c:pt idx="1">
                  <c:v>0.48499999999999999</c:v>
                </c:pt>
                <c:pt idx="2">
                  <c:v>0.28660000000000002</c:v>
                </c:pt>
                <c:pt idx="3">
                  <c:v>4.5100000000000001E-2</c:v>
                </c:pt>
                <c:pt idx="4">
                  <c:v>0.13320000000000001</c:v>
                </c:pt>
                <c:pt idx="5">
                  <c:v>1.3000000000000001E-2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C1-4FBA-932C-72A3B8131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80445456"/>
        <c:axId val="1705069776"/>
      </c:barChart>
      <c:catAx>
        <c:axId val="168044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5069776"/>
        <c:crosses val="autoZero"/>
        <c:auto val="1"/>
        <c:lblAlgn val="ctr"/>
        <c:lblOffset val="100"/>
        <c:noMultiLvlLbl val="0"/>
      </c:catAx>
      <c:valAx>
        <c:axId val="1705069776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0445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Motivación!$D$2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Motivación!$C$3:$C$6</c:f>
              <c:strCache>
                <c:ptCount val="4"/>
                <c:pt idx="0">
                  <c:v>Necesidad</c:v>
                </c:pt>
                <c:pt idx="1">
                  <c:v>Oportunidad</c:v>
                </c:pt>
                <c:pt idx="2">
                  <c:v>Tradición familiar</c:v>
                </c:pt>
                <c:pt idx="3">
                  <c:v>Otro</c:v>
                </c:pt>
              </c:strCache>
            </c:strRef>
          </c:cat>
          <c:val>
            <c:numRef>
              <c:f>Motivación!$D$3:$D$6</c:f>
              <c:numCache>
                <c:formatCode>0.0%</c:formatCode>
                <c:ptCount val="4"/>
                <c:pt idx="0">
                  <c:v>0.53639999999999999</c:v>
                </c:pt>
                <c:pt idx="1">
                  <c:v>0.2676</c:v>
                </c:pt>
                <c:pt idx="2">
                  <c:v>0.1166</c:v>
                </c:pt>
                <c:pt idx="3">
                  <c:v>7.9500000000000001E-2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74-4E16-8333-176BC5B28D0E}"/>
            </c:ext>
          </c:extLst>
        </c:ser>
        <c:ser>
          <c:idx val="1"/>
          <c:order val="1"/>
          <c:tx>
            <c:strRef>
              <c:f>Motivación!$E$2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Motivación!$C$3:$C$6</c:f>
              <c:strCache>
                <c:ptCount val="4"/>
                <c:pt idx="0">
                  <c:v>Necesidad</c:v>
                </c:pt>
                <c:pt idx="1">
                  <c:v>Oportunidad</c:v>
                </c:pt>
                <c:pt idx="2">
                  <c:v>Tradición familiar</c:v>
                </c:pt>
                <c:pt idx="3">
                  <c:v>Otro</c:v>
                </c:pt>
              </c:strCache>
            </c:strRef>
          </c:cat>
          <c:val>
            <c:numRef>
              <c:f>Motivación!$E$3:$E$6</c:f>
              <c:numCache>
                <c:formatCode>0.0%</c:formatCode>
                <c:ptCount val="4"/>
                <c:pt idx="0">
                  <c:v>0.42979999999999996</c:v>
                </c:pt>
                <c:pt idx="1">
                  <c:v>0.38140000000000002</c:v>
                </c:pt>
                <c:pt idx="2">
                  <c:v>0.14410000000000001</c:v>
                </c:pt>
                <c:pt idx="3">
                  <c:v>4.4600000000000001E-2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74-4E16-8333-176BC5B28D0E}"/>
            </c:ext>
          </c:extLst>
        </c:ser>
        <c:ser>
          <c:idx val="2"/>
          <c:order val="2"/>
          <c:tx>
            <c:strRef>
              <c:f>Motivación!$F$2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Motivación!$C$3:$C$6</c:f>
              <c:strCache>
                <c:ptCount val="4"/>
                <c:pt idx="0">
                  <c:v>Necesidad</c:v>
                </c:pt>
                <c:pt idx="1">
                  <c:v>Oportunidad</c:v>
                </c:pt>
                <c:pt idx="2">
                  <c:v>Tradición familiar</c:v>
                </c:pt>
                <c:pt idx="3">
                  <c:v>Otro</c:v>
                </c:pt>
              </c:strCache>
            </c:strRef>
          </c:cat>
          <c:val>
            <c:numRef>
              <c:f>Motivación!$F$3:$F$6</c:f>
              <c:numCache>
                <c:formatCode>0.0%</c:formatCode>
                <c:ptCount val="4"/>
                <c:pt idx="0">
                  <c:v>0.46039999999999998</c:v>
                </c:pt>
                <c:pt idx="1">
                  <c:v>0.3488</c:v>
                </c:pt>
                <c:pt idx="2">
                  <c:v>0.13619999999999999</c:v>
                </c:pt>
                <c:pt idx="3">
                  <c:v>5.4600000000000003E-2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74-4E16-8333-176BC5B28D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51806464"/>
        <c:axId val="1370014032"/>
      </c:barChart>
      <c:catAx>
        <c:axId val="145180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0014032"/>
        <c:crosses val="autoZero"/>
        <c:auto val="1"/>
        <c:lblAlgn val="ctr"/>
        <c:lblOffset val="100"/>
        <c:noMultiLvlLbl val="0"/>
      </c:catAx>
      <c:valAx>
        <c:axId val="1370014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1806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</a:t>
            </a:r>
            <a:r>
              <a:rPr lang="en-US" baseline="0"/>
              <a:t> Adultos Mayores</a:t>
            </a:r>
            <a:endParaRPr lang="en-US"/>
          </a:p>
        </c:rich>
      </c:tx>
      <c:layout>
        <c:manualLayout>
          <c:xMode val="edge"/>
          <c:yMode val="edge"/>
          <c:x val="0.49886700771364878"/>
          <c:y val="0.129629629629629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46036144520396494"/>
          <c:y val="0.18036745406824148"/>
          <c:w val="0.50113327180256306"/>
          <c:h val="0.7600521289005539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528-4B9C-ABD1-38FF719E44A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F4B-468B-8E66-9F9940062370}"/>
              </c:ext>
            </c:extLst>
          </c:dPt>
          <c:dLbls>
            <c:dLbl>
              <c:idx val="1"/>
              <c:layout>
                <c:manualLayout>
                  <c:x val="0.11048403324584427"/>
                  <c:y val="-0.1967220764071157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4B-468B-8E66-9F99400623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Capacitación!$C$3:$C$4</c:f>
              <c:strCache>
                <c:ptCount val="2"/>
                <c:pt idx="0">
                  <c:v>Si ha recibido capacitación </c:v>
                </c:pt>
                <c:pt idx="1">
                  <c:v>No ha recibido capacitación </c:v>
                </c:pt>
              </c:strCache>
            </c:strRef>
          </c:cat>
          <c:val>
            <c:numRef>
              <c:f>Capacitación!$E$3:$E$4</c:f>
              <c:numCache>
                <c:formatCode>0.0%</c:formatCode>
                <c:ptCount val="2"/>
                <c:pt idx="0">
                  <c:v>0.22239999999999999</c:v>
                </c:pt>
                <c:pt idx="1">
                  <c:v>0.77760000000000007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4B-468B-8E66-9F994006237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0.13056058929497355"/>
          <c:y val="0.31076334208223971"/>
          <c:w val="0.29834741889443039"/>
          <c:h val="0.359954797317002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Mujeres</a:t>
            </a:r>
          </a:p>
        </c:rich>
      </c:tx>
      <c:layout>
        <c:manualLayout>
          <c:xMode val="edge"/>
          <c:yMode val="edge"/>
          <c:x val="0.33847359989092274"/>
          <c:y val="0.150435471100554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1975548510981582"/>
          <c:y val="0.29574877962107471"/>
          <c:w val="0.61820965561123042"/>
          <c:h val="0.67841534653773983"/>
        </c:manualLayout>
      </c:layout>
      <c:pieChart>
        <c:varyColors val="1"/>
        <c:ser>
          <c:idx val="0"/>
          <c:order val="0"/>
          <c:tx>
            <c:strRef>
              <c:f>Capacitación!$D$6</c:f>
              <c:strCache>
                <c:ptCount val="1"/>
                <c:pt idx="0">
                  <c:v>Mujer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60D-4D75-ADDA-F4BDBF6E08B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60D-4D75-ADDA-F4BDBF6E08B6}"/>
              </c:ext>
            </c:extLst>
          </c:dPt>
          <c:dLbls>
            <c:dLbl>
              <c:idx val="0"/>
              <c:layout>
                <c:manualLayout>
                  <c:x val="-0.17281163718171585"/>
                  <c:y val="0.1523793492559273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051948051948051"/>
                      <c:h val="0.1977038796516231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460D-4D75-ADDA-F4BDBF6E08B6}"/>
                </c:ext>
              </c:extLst>
            </c:dLbl>
            <c:dLbl>
              <c:idx val="1"/>
              <c:layout>
                <c:manualLayout>
                  <c:x val="0.30015225369556076"/>
                  <c:y val="-0.10621629540962961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494949494949497"/>
                      <c:h val="0.1977038796516231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460D-4D75-ADDA-F4BDBF6E08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Capacitación!$D$7:$D$8</c:f>
              <c:numCache>
                <c:formatCode>0.0%</c:formatCode>
                <c:ptCount val="2"/>
                <c:pt idx="0">
                  <c:v>0.318</c:v>
                </c:pt>
                <c:pt idx="1">
                  <c:v>0.68200000000000005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0D-4D75-ADDA-F4BDBF6E08B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Hombres</a:t>
            </a:r>
          </a:p>
        </c:rich>
      </c:tx>
      <c:layout>
        <c:manualLayout>
          <c:xMode val="edge"/>
          <c:yMode val="edge"/>
          <c:x val="0.33706476959367421"/>
          <c:y val="0.129375951293759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7282094089504633"/>
          <c:y val="0.27908531981447526"/>
          <c:w val="0.43326148709259449"/>
          <c:h val="0.62516269370438293"/>
        </c:manualLayout>
      </c:layout>
      <c:pieChart>
        <c:varyColors val="1"/>
        <c:ser>
          <c:idx val="0"/>
          <c:order val="0"/>
          <c:tx>
            <c:strRef>
              <c:f>Capacitación!$E$6</c:f>
              <c:strCache>
                <c:ptCount val="1"/>
                <c:pt idx="0">
                  <c:v>Hombre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52AD-4993-9FA4-0011D7EB87E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244-446B-8DAA-C2EDC3B7BDA3}"/>
              </c:ext>
            </c:extLst>
          </c:dPt>
          <c:dLbls>
            <c:dLbl>
              <c:idx val="0"/>
              <c:layout>
                <c:manualLayout>
                  <c:x val="-0.10898680188710588"/>
                  <c:y val="0.1448998669686837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AD-4993-9FA4-0011D7EB87E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Capacitación!$E$7:$E$8</c:f>
              <c:numCache>
                <c:formatCode>0.0%</c:formatCode>
                <c:ptCount val="2"/>
                <c:pt idx="0">
                  <c:v>0.184</c:v>
                </c:pt>
                <c:pt idx="1">
                  <c:v>0.81599999999999995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AD-4993-9FA4-0011D7EB87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38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6A58D345-E8F7-47C3-BAE5-1E2E3AF0EB4B}" type="doc">
      <dgm:prSet loTypeId="urn:microsoft.com/office/officeart/2005/8/layout/hierarchy2" loCatId="hierarchy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n-US"/>
        </a:p>
      </dgm:t>
    </dgm:pt>
    <dgm:pt modelId="{84F70D89-8D00-49C0-8209-7BF210FE6C0F}">
      <dgm:prSet phldrT="[Text]" custT="1"/>
      <dgm:spPr/>
      <dgm:t>
        <a:bodyPr/>
        <a:lstStyle/>
        <a:p>
          <a:r>
            <a:rPr lang="en-US" sz="1100">
              <a:latin typeface="Garamond" panose="02020404030301010803" pitchFamily="18" charset="0"/>
            </a:rPr>
            <a:t>Adulto Mayor Empleado</a:t>
          </a:r>
        </a:p>
        <a:p>
          <a:r>
            <a:rPr lang="es-CL" sz="1100">
              <a:latin typeface="Garamond" panose="02020404030301010803" pitchFamily="18" charset="0"/>
            </a:rPr>
            <a:t>353.599</a:t>
          </a:r>
          <a:endParaRPr lang="en-US" sz="1100">
            <a:latin typeface="Garamond" panose="02020404030301010803" pitchFamily="18" charset="0"/>
          </a:endParaRPr>
        </a:p>
      </dgm:t>
    </dgm:pt>
    <dgm:pt modelId="{CE3FAF17-352B-4CF0-9980-2C100E9BA3B1}" type="parTrans" cxnId="{D7138B72-3D34-4BFE-A1CA-E4E96ECBC947}">
      <dgm:prSet/>
      <dgm:spPr/>
      <dgm:t>
        <a:bodyPr/>
        <a:lstStyle/>
        <a:p>
          <a:endParaRPr lang="en-US" sz="1100">
            <a:latin typeface="Garamond" panose="02020404030301010803" pitchFamily="18" charset="0"/>
          </a:endParaRPr>
        </a:p>
      </dgm:t>
    </dgm:pt>
    <dgm:pt modelId="{3B42C5C4-B246-49D2-9C97-3288413A2A6F}" type="sibTrans" cxnId="{D7138B72-3D34-4BFE-A1CA-E4E96ECBC947}">
      <dgm:prSet/>
      <dgm:spPr/>
      <dgm:t>
        <a:bodyPr/>
        <a:lstStyle/>
        <a:p>
          <a:endParaRPr lang="en-US" sz="1100">
            <a:latin typeface="Garamond" panose="02020404030301010803" pitchFamily="18" charset="0"/>
          </a:endParaRPr>
        </a:p>
      </dgm:t>
    </dgm:pt>
    <dgm:pt modelId="{932FE2E2-08AA-4638-8D84-3EE62F2F5752}">
      <dgm:prSet phldrT="[Text]" custT="1"/>
      <dgm:spPr>
        <a:solidFill>
          <a:schemeClr val="accent2"/>
        </a:solidFill>
      </dgm:spPr>
      <dgm:t>
        <a:bodyPr/>
        <a:lstStyle/>
        <a:p>
          <a:r>
            <a:rPr lang="en-US" sz="1100">
              <a:latin typeface="Garamond" panose="02020404030301010803" pitchFamily="18" charset="0"/>
            </a:rPr>
            <a:t>Cuenta Propia 118.636</a:t>
          </a:r>
        </a:p>
      </dgm:t>
    </dgm:pt>
    <dgm:pt modelId="{C1EFF5C2-0465-4B0D-972D-C871C9283F56}" type="parTrans" cxnId="{34AC798D-8DE3-492D-9F5B-F40C83639D18}">
      <dgm:prSet custT="1"/>
      <dgm:spPr/>
      <dgm:t>
        <a:bodyPr/>
        <a:lstStyle/>
        <a:p>
          <a:endParaRPr lang="en-US" sz="1100">
            <a:latin typeface="Garamond" panose="02020404030301010803" pitchFamily="18" charset="0"/>
          </a:endParaRPr>
        </a:p>
      </dgm:t>
    </dgm:pt>
    <dgm:pt modelId="{FE6DF7DE-39A3-47E2-9C30-2AB08D0F4443}" type="sibTrans" cxnId="{34AC798D-8DE3-492D-9F5B-F40C83639D18}">
      <dgm:prSet/>
      <dgm:spPr/>
      <dgm:t>
        <a:bodyPr/>
        <a:lstStyle/>
        <a:p>
          <a:endParaRPr lang="en-US" sz="1100">
            <a:latin typeface="Garamond" panose="02020404030301010803" pitchFamily="18" charset="0"/>
          </a:endParaRPr>
        </a:p>
      </dgm:t>
    </dgm:pt>
    <dgm:pt modelId="{115A7125-F146-4482-8596-4068BFB44F4D}">
      <dgm:prSet phldrT="[Text]" custT="1"/>
      <dgm:spPr>
        <a:solidFill>
          <a:schemeClr val="accent2"/>
        </a:solidFill>
      </dgm:spPr>
      <dgm:t>
        <a:bodyPr/>
        <a:lstStyle/>
        <a:p>
          <a:r>
            <a:rPr lang="en-US" sz="1100">
              <a:latin typeface="Garamond" panose="02020404030301010803" pitchFamily="18" charset="0"/>
            </a:rPr>
            <a:t>Empresas con 10 o menos trabajadores 28.452</a:t>
          </a:r>
        </a:p>
      </dgm:t>
    </dgm:pt>
    <dgm:pt modelId="{14DF2D1E-F12A-44F8-8FD9-9D1A11324D36}" type="parTrans" cxnId="{364BA86C-00BA-4140-9CD8-4E4E9AEC8EA9}">
      <dgm:prSet custT="1"/>
      <dgm:spPr/>
      <dgm:t>
        <a:bodyPr/>
        <a:lstStyle/>
        <a:p>
          <a:endParaRPr lang="en-US" sz="1100">
            <a:latin typeface="Garamond" panose="02020404030301010803" pitchFamily="18" charset="0"/>
          </a:endParaRPr>
        </a:p>
      </dgm:t>
    </dgm:pt>
    <dgm:pt modelId="{E4865663-F534-4B60-94F1-C5FEE0F88792}" type="sibTrans" cxnId="{364BA86C-00BA-4140-9CD8-4E4E9AEC8EA9}">
      <dgm:prSet/>
      <dgm:spPr/>
      <dgm:t>
        <a:bodyPr/>
        <a:lstStyle/>
        <a:p>
          <a:endParaRPr lang="en-US" sz="1100">
            <a:latin typeface="Garamond" panose="02020404030301010803" pitchFamily="18" charset="0"/>
          </a:endParaRPr>
        </a:p>
      </dgm:t>
    </dgm:pt>
    <dgm:pt modelId="{49FF1B99-51BD-4DA3-866A-03A9428B557C}">
      <dgm:prSet phldrT="[Text]" custT="1"/>
      <dgm:spPr>
        <a:solidFill>
          <a:schemeClr val="accent3"/>
        </a:solidFill>
      </dgm:spPr>
      <dgm:t>
        <a:bodyPr/>
        <a:lstStyle/>
        <a:p>
          <a:r>
            <a:rPr lang="en-US" sz="1100">
              <a:latin typeface="Garamond" panose="02020404030301010803" pitchFamily="18" charset="0"/>
            </a:rPr>
            <a:t>Empleados   199.675</a:t>
          </a:r>
        </a:p>
      </dgm:t>
    </dgm:pt>
    <dgm:pt modelId="{3DF5D6CC-41B9-4E2A-8812-783F2B217ABF}" type="parTrans" cxnId="{DE73D370-C30B-42AB-9B73-6C5D587665EE}">
      <dgm:prSet custT="1"/>
      <dgm:spPr/>
      <dgm:t>
        <a:bodyPr/>
        <a:lstStyle/>
        <a:p>
          <a:endParaRPr lang="en-US" sz="1100">
            <a:latin typeface="Garamond" panose="02020404030301010803" pitchFamily="18" charset="0"/>
          </a:endParaRPr>
        </a:p>
      </dgm:t>
    </dgm:pt>
    <dgm:pt modelId="{17ACB119-22B1-4BE2-8243-4A1205EB329C}" type="sibTrans" cxnId="{DE73D370-C30B-42AB-9B73-6C5D587665EE}">
      <dgm:prSet/>
      <dgm:spPr/>
      <dgm:t>
        <a:bodyPr/>
        <a:lstStyle/>
        <a:p>
          <a:endParaRPr lang="en-US" sz="1100">
            <a:latin typeface="Garamond" panose="02020404030301010803" pitchFamily="18" charset="0"/>
          </a:endParaRPr>
        </a:p>
      </dgm:t>
    </dgm:pt>
    <dgm:pt modelId="{8C6249B9-51FB-477B-B0DC-D51181244157}">
      <dgm:prSet phldrT="[Text]" custT="1"/>
      <dgm:spPr>
        <a:solidFill>
          <a:schemeClr val="accent3"/>
        </a:solidFill>
      </dgm:spPr>
      <dgm:t>
        <a:bodyPr/>
        <a:lstStyle/>
        <a:p>
          <a:r>
            <a:rPr lang="en-US" sz="1100">
              <a:latin typeface="Garamond" panose="02020404030301010803" pitchFamily="18" charset="0"/>
            </a:rPr>
            <a:t>Empresas con 10 o más trabajadores 6.836</a:t>
          </a:r>
        </a:p>
      </dgm:t>
    </dgm:pt>
    <dgm:pt modelId="{C1C9A5B4-1A5B-45C7-B4ED-BDB8B21DBFE5}" type="parTrans" cxnId="{0EFA630B-F0C4-4448-890C-A7D050D79F60}">
      <dgm:prSet custT="1"/>
      <dgm:spPr/>
      <dgm:t>
        <a:bodyPr/>
        <a:lstStyle/>
        <a:p>
          <a:endParaRPr lang="en-US" sz="1100">
            <a:latin typeface="Garamond" panose="02020404030301010803" pitchFamily="18" charset="0"/>
          </a:endParaRPr>
        </a:p>
      </dgm:t>
    </dgm:pt>
    <dgm:pt modelId="{0F5761B2-91F3-436B-89F6-ACE52334A65D}" type="sibTrans" cxnId="{0EFA630B-F0C4-4448-890C-A7D050D79F60}">
      <dgm:prSet/>
      <dgm:spPr/>
      <dgm:t>
        <a:bodyPr/>
        <a:lstStyle/>
        <a:p>
          <a:endParaRPr lang="en-US" sz="1100">
            <a:latin typeface="Garamond" panose="02020404030301010803" pitchFamily="18" charset="0"/>
          </a:endParaRPr>
        </a:p>
      </dgm:t>
    </dgm:pt>
    <dgm:pt modelId="{46930951-1F44-44CF-9A12-53CB1C2A4C29}">
      <dgm:prSet phldrT="[Text]" custT="1"/>
      <dgm:spPr>
        <a:solidFill>
          <a:schemeClr val="accent2"/>
        </a:solidFill>
      </dgm:spPr>
      <dgm:t>
        <a:bodyPr/>
        <a:lstStyle/>
        <a:p>
          <a:r>
            <a:rPr lang="en-US" sz="1100">
              <a:latin typeface="Garamond" panose="02020404030301010803" pitchFamily="18" charset="0"/>
            </a:rPr>
            <a:t>Empleadores 35.288</a:t>
          </a:r>
        </a:p>
      </dgm:t>
    </dgm:pt>
    <dgm:pt modelId="{3FEBC8BF-E90C-4C69-9F10-B3E917200975}" type="parTrans" cxnId="{C4EB4789-1E45-480F-9A29-9722DECA5AF6}">
      <dgm:prSet custT="1"/>
      <dgm:spPr/>
      <dgm:t>
        <a:bodyPr/>
        <a:lstStyle/>
        <a:p>
          <a:endParaRPr lang="en-US" sz="1100">
            <a:latin typeface="Garamond" panose="02020404030301010803" pitchFamily="18" charset="0"/>
          </a:endParaRPr>
        </a:p>
      </dgm:t>
    </dgm:pt>
    <dgm:pt modelId="{9B3E3B5B-CB14-49D5-962D-295E0341B56D}" type="sibTrans" cxnId="{C4EB4789-1E45-480F-9A29-9722DECA5AF6}">
      <dgm:prSet/>
      <dgm:spPr/>
      <dgm:t>
        <a:bodyPr/>
        <a:lstStyle/>
        <a:p>
          <a:endParaRPr lang="en-US" sz="1100">
            <a:latin typeface="Garamond" panose="02020404030301010803" pitchFamily="18" charset="0"/>
          </a:endParaRPr>
        </a:p>
      </dgm:t>
    </dgm:pt>
    <dgm:pt modelId="{D630144F-2E8D-4C7F-B0A9-EF3121B95FEE}" type="pres">
      <dgm:prSet presAssocID="{6A58D345-E8F7-47C3-BAE5-1E2E3AF0EB4B}" presName="diagram" presStyleCnt="0">
        <dgm:presLayoutVars>
          <dgm:chPref val="1"/>
          <dgm:dir/>
          <dgm:animOne val="branch"/>
          <dgm:animLvl val="lvl"/>
          <dgm:resizeHandles val="exact"/>
        </dgm:presLayoutVars>
      </dgm:prSet>
      <dgm:spPr/>
    </dgm:pt>
    <dgm:pt modelId="{9CCAC174-F479-4C1D-859E-565E3CA0FA5B}" type="pres">
      <dgm:prSet presAssocID="{84F70D89-8D00-49C0-8209-7BF210FE6C0F}" presName="root1" presStyleCnt="0"/>
      <dgm:spPr/>
    </dgm:pt>
    <dgm:pt modelId="{C04702E2-E390-4A8A-8AF1-A42174495888}" type="pres">
      <dgm:prSet presAssocID="{84F70D89-8D00-49C0-8209-7BF210FE6C0F}" presName="LevelOneTextNode" presStyleLbl="node0" presStyleIdx="0" presStyleCnt="1">
        <dgm:presLayoutVars>
          <dgm:chPref val="3"/>
        </dgm:presLayoutVars>
      </dgm:prSet>
      <dgm:spPr/>
    </dgm:pt>
    <dgm:pt modelId="{C3CDCFD2-1A3F-488D-B766-C3BB71073376}" type="pres">
      <dgm:prSet presAssocID="{84F70D89-8D00-49C0-8209-7BF210FE6C0F}" presName="level2hierChild" presStyleCnt="0"/>
      <dgm:spPr/>
    </dgm:pt>
    <dgm:pt modelId="{F691AEE5-F1F6-4686-A31E-4008C310837E}" type="pres">
      <dgm:prSet presAssocID="{C1EFF5C2-0465-4B0D-972D-C871C9283F56}" presName="conn2-1" presStyleLbl="parChTrans1D2" presStyleIdx="0" presStyleCnt="3"/>
      <dgm:spPr/>
    </dgm:pt>
    <dgm:pt modelId="{A91AD389-B710-4BBD-BE52-6C7FF8B49289}" type="pres">
      <dgm:prSet presAssocID="{C1EFF5C2-0465-4B0D-972D-C871C9283F56}" presName="connTx" presStyleLbl="parChTrans1D2" presStyleIdx="0" presStyleCnt="3"/>
      <dgm:spPr/>
    </dgm:pt>
    <dgm:pt modelId="{AD62D3E9-99A7-4528-A84D-427872CC94DC}" type="pres">
      <dgm:prSet presAssocID="{932FE2E2-08AA-4638-8D84-3EE62F2F5752}" presName="root2" presStyleCnt="0"/>
      <dgm:spPr/>
    </dgm:pt>
    <dgm:pt modelId="{DC6A27B9-CF24-4BEE-9E33-118FDEDBFDDE}" type="pres">
      <dgm:prSet presAssocID="{932FE2E2-08AA-4638-8D84-3EE62F2F5752}" presName="LevelTwoTextNode" presStyleLbl="node2" presStyleIdx="0" presStyleCnt="3">
        <dgm:presLayoutVars>
          <dgm:chPref val="3"/>
        </dgm:presLayoutVars>
      </dgm:prSet>
      <dgm:spPr/>
    </dgm:pt>
    <dgm:pt modelId="{EF760092-205A-416B-ACF8-0EB98FCA9C8B}" type="pres">
      <dgm:prSet presAssocID="{932FE2E2-08AA-4638-8D84-3EE62F2F5752}" presName="level3hierChild" presStyleCnt="0"/>
      <dgm:spPr/>
    </dgm:pt>
    <dgm:pt modelId="{5674DD3B-76E0-4911-B840-2CA7B158E8B7}" type="pres">
      <dgm:prSet presAssocID="{3FEBC8BF-E90C-4C69-9F10-B3E917200975}" presName="conn2-1" presStyleLbl="parChTrans1D2" presStyleIdx="1" presStyleCnt="3"/>
      <dgm:spPr/>
    </dgm:pt>
    <dgm:pt modelId="{A735BCDE-1BEE-40CF-BD83-DB5C92D56E4B}" type="pres">
      <dgm:prSet presAssocID="{3FEBC8BF-E90C-4C69-9F10-B3E917200975}" presName="connTx" presStyleLbl="parChTrans1D2" presStyleIdx="1" presStyleCnt="3"/>
      <dgm:spPr/>
    </dgm:pt>
    <dgm:pt modelId="{48854273-9005-4CF4-8CE6-F9D3AD8A5A06}" type="pres">
      <dgm:prSet presAssocID="{46930951-1F44-44CF-9A12-53CB1C2A4C29}" presName="root2" presStyleCnt="0"/>
      <dgm:spPr/>
    </dgm:pt>
    <dgm:pt modelId="{355F8CAC-EADA-4724-9114-69F2E9AA0767}" type="pres">
      <dgm:prSet presAssocID="{46930951-1F44-44CF-9A12-53CB1C2A4C29}" presName="LevelTwoTextNode" presStyleLbl="node2" presStyleIdx="1" presStyleCnt="3">
        <dgm:presLayoutVars>
          <dgm:chPref val="3"/>
        </dgm:presLayoutVars>
      </dgm:prSet>
      <dgm:spPr/>
    </dgm:pt>
    <dgm:pt modelId="{6ABD8579-CDCC-41F3-8854-0C822115EE1A}" type="pres">
      <dgm:prSet presAssocID="{46930951-1F44-44CF-9A12-53CB1C2A4C29}" presName="level3hierChild" presStyleCnt="0"/>
      <dgm:spPr/>
    </dgm:pt>
    <dgm:pt modelId="{B64C8610-FAEA-4461-A124-365DFA2A5E8E}" type="pres">
      <dgm:prSet presAssocID="{14DF2D1E-F12A-44F8-8FD9-9D1A11324D36}" presName="conn2-1" presStyleLbl="parChTrans1D3" presStyleIdx="0" presStyleCnt="2"/>
      <dgm:spPr/>
    </dgm:pt>
    <dgm:pt modelId="{BDBC48AC-39E8-45FF-8372-331AC24689EE}" type="pres">
      <dgm:prSet presAssocID="{14DF2D1E-F12A-44F8-8FD9-9D1A11324D36}" presName="connTx" presStyleLbl="parChTrans1D3" presStyleIdx="0" presStyleCnt="2"/>
      <dgm:spPr/>
    </dgm:pt>
    <dgm:pt modelId="{4B5BCB0A-74FA-4FE5-8188-97C3BF198552}" type="pres">
      <dgm:prSet presAssocID="{115A7125-F146-4482-8596-4068BFB44F4D}" presName="root2" presStyleCnt="0"/>
      <dgm:spPr/>
    </dgm:pt>
    <dgm:pt modelId="{4A1A2E9E-2548-4866-A527-70D440F3EDB8}" type="pres">
      <dgm:prSet presAssocID="{115A7125-F146-4482-8596-4068BFB44F4D}" presName="LevelTwoTextNode" presStyleLbl="node3" presStyleIdx="0" presStyleCnt="2">
        <dgm:presLayoutVars>
          <dgm:chPref val="3"/>
        </dgm:presLayoutVars>
      </dgm:prSet>
      <dgm:spPr/>
    </dgm:pt>
    <dgm:pt modelId="{D745ADE7-FE38-4F41-B149-96703E6DB551}" type="pres">
      <dgm:prSet presAssocID="{115A7125-F146-4482-8596-4068BFB44F4D}" presName="level3hierChild" presStyleCnt="0"/>
      <dgm:spPr/>
    </dgm:pt>
    <dgm:pt modelId="{A2FC51AC-2C8B-47FC-85C1-7D2C2D8ECB8E}" type="pres">
      <dgm:prSet presAssocID="{C1C9A5B4-1A5B-45C7-B4ED-BDB8B21DBFE5}" presName="conn2-1" presStyleLbl="parChTrans1D3" presStyleIdx="1" presStyleCnt="2"/>
      <dgm:spPr/>
    </dgm:pt>
    <dgm:pt modelId="{9B43A405-8CED-4AA1-B476-366486A138E4}" type="pres">
      <dgm:prSet presAssocID="{C1C9A5B4-1A5B-45C7-B4ED-BDB8B21DBFE5}" presName="connTx" presStyleLbl="parChTrans1D3" presStyleIdx="1" presStyleCnt="2"/>
      <dgm:spPr/>
    </dgm:pt>
    <dgm:pt modelId="{E6A7676B-4B1A-46A8-AF06-E1C4ECEA85AE}" type="pres">
      <dgm:prSet presAssocID="{8C6249B9-51FB-477B-B0DC-D51181244157}" presName="root2" presStyleCnt="0"/>
      <dgm:spPr/>
    </dgm:pt>
    <dgm:pt modelId="{489D2534-3100-4101-81B0-AEA5D296C807}" type="pres">
      <dgm:prSet presAssocID="{8C6249B9-51FB-477B-B0DC-D51181244157}" presName="LevelTwoTextNode" presStyleLbl="node3" presStyleIdx="1" presStyleCnt="2">
        <dgm:presLayoutVars>
          <dgm:chPref val="3"/>
        </dgm:presLayoutVars>
      </dgm:prSet>
      <dgm:spPr/>
    </dgm:pt>
    <dgm:pt modelId="{1628B263-CAF1-4BFB-96B9-D71DDD63902A}" type="pres">
      <dgm:prSet presAssocID="{8C6249B9-51FB-477B-B0DC-D51181244157}" presName="level3hierChild" presStyleCnt="0"/>
      <dgm:spPr/>
    </dgm:pt>
    <dgm:pt modelId="{DECC3373-6D8C-43A6-B1D9-545FB3992A60}" type="pres">
      <dgm:prSet presAssocID="{3DF5D6CC-41B9-4E2A-8812-783F2B217ABF}" presName="conn2-1" presStyleLbl="parChTrans1D2" presStyleIdx="2" presStyleCnt="3"/>
      <dgm:spPr/>
    </dgm:pt>
    <dgm:pt modelId="{FBEC8875-F849-457D-9CF7-AE33C6424DC2}" type="pres">
      <dgm:prSet presAssocID="{3DF5D6CC-41B9-4E2A-8812-783F2B217ABF}" presName="connTx" presStyleLbl="parChTrans1D2" presStyleIdx="2" presStyleCnt="3"/>
      <dgm:spPr/>
    </dgm:pt>
    <dgm:pt modelId="{4ED990CA-A945-4066-B33E-1AD90BCBE55E}" type="pres">
      <dgm:prSet presAssocID="{49FF1B99-51BD-4DA3-866A-03A9428B557C}" presName="root2" presStyleCnt="0"/>
      <dgm:spPr/>
    </dgm:pt>
    <dgm:pt modelId="{39F30DF3-8BDF-4A85-AA42-268E4FFE3C3C}" type="pres">
      <dgm:prSet presAssocID="{49FF1B99-51BD-4DA3-866A-03A9428B557C}" presName="LevelTwoTextNode" presStyleLbl="node2" presStyleIdx="2" presStyleCnt="3">
        <dgm:presLayoutVars>
          <dgm:chPref val="3"/>
        </dgm:presLayoutVars>
      </dgm:prSet>
      <dgm:spPr/>
    </dgm:pt>
    <dgm:pt modelId="{C701D522-85CA-4615-8A83-410A973874FB}" type="pres">
      <dgm:prSet presAssocID="{49FF1B99-51BD-4DA3-866A-03A9428B557C}" presName="level3hierChild" presStyleCnt="0"/>
      <dgm:spPr/>
    </dgm:pt>
  </dgm:ptLst>
  <dgm:cxnLst>
    <dgm:cxn modelId="{02E45607-DAFA-4F34-9D21-1560D5A060F1}" type="presOf" srcId="{3DF5D6CC-41B9-4E2A-8812-783F2B217ABF}" destId="{DECC3373-6D8C-43A6-B1D9-545FB3992A60}" srcOrd="0" destOrd="0" presId="urn:microsoft.com/office/officeart/2005/8/layout/hierarchy2"/>
    <dgm:cxn modelId="{0EFA630B-F0C4-4448-890C-A7D050D79F60}" srcId="{46930951-1F44-44CF-9A12-53CB1C2A4C29}" destId="{8C6249B9-51FB-477B-B0DC-D51181244157}" srcOrd="1" destOrd="0" parTransId="{C1C9A5B4-1A5B-45C7-B4ED-BDB8B21DBFE5}" sibTransId="{0F5761B2-91F3-436B-89F6-ACE52334A65D}"/>
    <dgm:cxn modelId="{CD270D31-8E13-491D-8DB7-E10C139B1733}" type="presOf" srcId="{3FEBC8BF-E90C-4C69-9F10-B3E917200975}" destId="{5674DD3B-76E0-4911-B840-2CA7B158E8B7}" srcOrd="0" destOrd="0" presId="urn:microsoft.com/office/officeart/2005/8/layout/hierarchy2"/>
    <dgm:cxn modelId="{4FC4985E-E4DE-4A93-B53A-E2C0F1039685}" type="presOf" srcId="{8C6249B9-51FB-477B-B0DC-D51181244157}" destId="{489D2534-3100-4101-81B0-AEA5D296C807}" srcOrd="0" destOrd="0" presId="urn:microsoft.com/office/officeart/2005/8/layout/hierarchy2"/>
    <dgm:cxn modelId="{F572D25F-E95C-4469-BB53-07495DA94DE6}" type="presOf" srcId="{C1EFF5C2-0465-4B0D-972D-C871C9283F56}" destId="{F691AEE5-F1F6-4686-A31E-4008C310837E}" srcOrd="0" destOrd="0" presId="urn:microsoft.com/office/officeart/2005/8/layout/hierarchy2"/>
    <dgm:cxn modelId="{7ECC4C44-F3F0-4360-805E-F39571192BF9}" type="presOf" srcId="{3FEBC8BF-E90C-4C69-9F10-B3E917200975}" destId="{A735BCDE-1BEE-40CF-BD83-DB5C92D56E4B}" srcOrd="1" destOrd="0" presId="urn:microsoft.com/office/officeart/2005/8/layout/hierarchy2"/>
    <dgm:cxn modelId="{1C042469-F547-44C3-A882-9DA824FA1F07}" type="presOf" srcId="{3DF5D6CC-41B9-4E2A-8812-783F2B217ABF}" destId="{FBEC8875-F849-457D-9CF7-AE33C6424DC2}" srcOrd="1" destOrd="0" presId="urn:microsoft.com/office/officeart/2005/8/layout/hierarchy2"/>
    <dgm:cxn modelId="{25226F6A-0835-48BE-B674-233FBF256DC0}" type="presOf" srcId="{C1C9A5B4-1A5B-45C7-B4ED-BDB8B21DBFE5}" destId="{A2FC51AC-2C8B-47FC-85C1-7D2C2D8ECB8E}" srcOrd="0" destOrd="0" presId="urn:microsoft.com/office/officeart/2005/8/layout/hierarchy2"/>
    <dgm:cxn modelId="{364BA86C-00BA-4140-9CD8-4E4E9AEC8EA9}" srcId="{46930951-1F44-44CF-9A12-53CB1C2A4C29}" destId="{115A7125-F146-4482-8596-4068BFB44F4D}" srcOrd="0" destOrd="0" parTransId="{14DF2D1E-F12A-44F8-8FD9-9D1A11324D36}" sibTransId="{E4865663-F534-4B60-94F1-C5FEE0F88792}"/>
    <dgm:cxn modelId="{9F258A6D-3BC0-4838-BFC0-B92EFCC9C63E}" type="presOf" srcId="{115A7125-F146-4482-8596-4068BFB44F4D}" destId="{4A1A2E9E-2548-4866-A527-70D440F3EDB8}" srcOrd="0" destOrd="0" presId="urn:microsoft.com/office/officeart/2005/8/layout/hierarchy2"/>
    <dgm:cxn modelId="{DE73D370-C30B-42AB-9B73-6C5D587665EE}" srcId="{84F70D89-8D00-49C0-8209-7BF210FE6C0F}" destId="{49FF1B99-51BD-4DA3-866A-03A9428B557C}" srcOrd="2" destOrd="0" parTransId="{3DF5D6CC-41B9-4E2A-8812-783F2B217ABF}" sibTransId="{17ACB119-22B1-4BE2-8243-4A1205EB329C}"/>
    <dgm:cxn modelId="{D7138B72-3D34-4BFE-A1CA-E4E96ECBC947}" srcId="{6A58D345-E8F7-47C3-BAE5-1E2E3AF0EB4B}" destId="{84F70D89-8D00-49C0-8209-7BF210FE6C0F}" srcOrd="0" destOrd="0" parTransId="{CE3FAF17-352B-4CF0-9980-2C100E9BA3B1}" sibTransId="{3B42C5C4-B246-49D2-9C97-3288413A2A6F}"/>
    <dgm:cxn modelId="{C4EB4789-1E45-480F-9A29-9722DECA5AF6}" srcId="{84F70D89-8D00-49C0-8209-7BF210FE6C0F}" destId="{46930951-1F44-44CF-9A12-53CB1C2A4C29}" srcOrd="1" destOrd="0" parTransId="{3FEBC8BF-E90C-4C69-9F10-B3E917200975}" sibTransId="{9B3E3B5B-CB14-49D5-962D-295E0341B56D}"/>
    <dgm:cxn modelId="{34AC798D-8DE3-492D-9F5B-F40C83639D18}" srcId="{84F70D89-8D00-49C0-8209-7BF210FE6C0F}" destId="{932FE2E2-08AA-4638-8D84-3EE62F2F5752}" srcOrd="0" destOrd="0" parTransId="{C1EFF5C2-0465-4B0D-972D-C871C9283F56}" sibTransId="{FE6DF7DE-39A3-47E2-9C30-2AB08D0F4443}"/>
    <dgm:cxn modelId="{347B5D9B-2CDE-4B34-8F76-5E0321913933}" type="presOf" srcId="{84F70D89-8D00-49C0-8209-7BF210FE6C0F}" destId="{C04702E2-E390-4A8A-8AF1-A42174495888}" srcOrd="0" destOrd="0" presId="urn:microsoft.com/office/officeart/2005/8/layout/hierarchy2"/>
    <dgm:cxn modelId="{939B4E9C-3927-4798-B638-CDEA44B1F8F7}" type="presOf" srcId="{14DF2D1E-F12A-44F8-8FD9-9D1A11324D36}" destId="{BDBC48AC-39E8-45FF-8372-331AC24689EE}" srcOrd="1" destOrd="0" presId="urn:microsoft.com/office/officeart/2005/8/layout/hierarchy2"/>
    <dgm:cxn modelId="{9BD1F7AD-22B0-47CA-83AE-943D69227DBF}" type="presOf" srcId="{6A58D345-E8F7-47C3-BAE5-1E2E3AF0EB4B}" destId="{D630144F-2E8D-4C7F-B0A9-EF3121B95FEE}" srcOrd="0" destOrd="0" presId="urn:microsoft.com/office/officeart/2005/8/layout/hierarchy2"/>
    <dgm:cxn modelId="{1171B0B0-5F71-4BC5-AB1A-AD2C8F871D6C}" type="presOf" srcId="{14DF2D1E-F12A-44F8-8FD9-9D1A11324D36}" destId="{B64C8610-FAEA-4461-A124-365DFA2A5E8E}" srcOrd="0" destOrd="0" presId="urn:microsoft.com/office/officeart/2005/8/layout/hierarchy2"/>
    <dgm:cxn modelId="{2E040DC3-318E-41EB-A896-992EB118F5EC}" type="presOf" srcId="{46930951-1F44-44CF-9A12-53CB1C2A4C29}" destId="{355F8CAC-EADA-4724-9114-69F2E9AA0767}" srcOrd="0" destOrd="0" presId="urn:microsoft.com/office/officeart/2005/8/layout/hierarchy2"/>
    <dgm:cxn modelId="{18D3CAC4-B4F4-4641-B7A0-061CAB5D4FBA}" type="presOf" srcId="{C1C9A5B4-1A5B-45C7-B4ED-BDB8B21DBFE5}" destId="{9B43A405-8CED-4AA1-B476-366486A138E4}" srcOrd="1" destOrd="0" presId="urn:microsoft.com/office/officeart/2005/8/layout/hierarchy2"/>
    <dgm:cxn modelId="{4E70C2C5-6D3E-4283-B176-80DA2017E878}" type="presOf" srcId="{932FE2E2-08AA-4638-8D84-3EE62F2F5752}" destId="{DC6A27B9-CF24-4BEE-9E33-118FDEDBFDDE}" srcOrd="0" destOrd="0" presId="urn:microsoft.com/office/officeart/2005/8/layout/hierarchy2"/>
    <dgm:cxn modelId="{181797D0-35F9-497A-B33B-8D19466A5B54}" type="presOf" srcId="{49FF1B99-51BD-4DA3-866A-03A9428B557C}" destId="{39F30DF3-8BDF-4A85-AA42-268E4FFE3C3C}" srcOrd="0" destOrd="0" presId="urn:microsoft.com/office/officeart/2005/8/layout/hierarchy2"/>
    <dgm:cxn modelId="{B414A5FB-7AE9-434C-8C1B-27BD8373439E}" type="presOf" srcId="{C1EFF5C2-0465-4B0D-972D-C871C9283F56}" destId="{A91AD389-B710-4BBD-BE52-6C7FF8B49289}" srcOrd="1" destOrd="0" presId="urn:microsoft.com/office/officeart/2005/8/layout/hierarchy2"/>
    <dgm:cxn modelId="{EDE85965-0462-4ED6-8A09-D170A3F012EE}" type="presParOf" srcId="{D630144F-2E8D-4C7F-B0A9-EF3121B95FEE}" destId="{9CCAC174-F479-4C1D-859E-565E3CA0FA5B}" srcOrd="0" destOrd="0" presId="urn:microsoft.com/office/officeart/2005/8/layout/hierarchy2"/>
    <dgm:cxn modelId="{DDEC0573-1C0A-4D5E-BF1F-0B05DE51ACEA}" type="presParOf" srcId="{9CCAC174-F479-4C1D-859E-565E3CA0FA5B}" destId="{C04702E2-E390-4A8A-8AF1-A42174495888}" srcOrd="0" destOrd="0" presId="urn:microsoft.com/office/officeart/2005/8/layout/hierarchy2"/>
    <dgm:cxn modelId="{AB77218D-E2A7-44D2-8B99-3423D3E4E2A1}" type="presParOf" srcId="{9CCAC174-F479-4C1D-859E-565E3CA0FA5B}" destId="{C3CDCFD2-1A3F-488D-B766-C3BB71073376}" srcOrd="1" destOrd="0" presId="urn:microsoft.com/office/officeart/2005/8/layout/hierarchy2"/>
    <dgm:cxn modelId="{F6E5217C-104A-4E55-B740-2435C78EB053}" type="presParOf" srcId="{C3CDCFD2-1A3F-488D-B766-C3BB71073376}" destId="{F691AEE5-F1F6-4686-A31E-4008C310837E}" srcOrd="0" destOrd="0" presId="urn:microsoft.com/office/officeart/2005/8/layout/hierarchy2"/>
    <dgm:cxn modelId="{540E6A5B-ACE9-4E5E-B1E5-A2FF4B7D3314}" type="presParOf" srcId="{F691AEE5-F1F6-4686-A31E-4008C310837E}" destId="{A91AD389-B710-4BBD-BE52-6C7FF8B49289}" srcOrd="0" destOrd="0" presId="urn:microsoft.com/office/officeart/2005/8/layout/hierarchy2"/>
    <dgm:cxn modelId="{B06EB849-8263-4D84-A49E-0C94F664AFFD}" type="presParOf" srcId="{C3CDCFD2-1A3F-488D-B766-C3BB71073376}" destId="{AD62D3E9-99A7-4528-A84D-427872CC94DC}" srcOrd="1" destOrd="0" presId="urn:microsoft.com/office/officeart/2005/8/layout/hierarchy2"/>
    <dgm:cxn modelId="{1F966F0C-B8A2-484A-8FE2-908876D41310}" type="presParOf" srcId="{AD62D3E9-99A7-4528-A84D-427872CC94DC}" destId="{DC6A27B9-CF24-4BEE-9E33-118FDEDBFDDE}" srcOrd="0" destOrd="0" presId="urn:microsoft.com/office/officeart/2005/8/layout/hierarchy2"/>
    <dgm:cxn modelId="{7C1221F3-3038-431C-B314-5818B5303768}" type="presParOf" srcId="{AD62D3E9-99A7-4528-A84D-427872CC94DC}" destId="{EF760092-205A-416B-ACF8-0EB98FCA9C8B}" srcOrd="1" destOrd="0" presId="urn:microsoft.com/office/officeart/2005/8/layout/hierarchy2"/>
    <dgm:cxn modelId="{A3ABCD2F-049F-4F53-A9AE-84A61532C390}" type="presParOf" srcId="{C3CDCFD2-1A3F-488D-B766-C3BB71073376}" destId="{5674DD3B-76E0-4911-B840-2CA7B158E8B7}" srcOrd="2" destOrd="0" presId="urn:microsoft.com/office/officeart/2005/8/layout/hierarchy2"/>
    <dgm:cxn modelId="{B574DF06-AB67-495C-B46B-7EA38D8F5755}" type="presParOf" srcId="{5674DD3B-76E0-4911-B840-2CA7B158E8B7}" destId="{A735BCDE-1BEE-40CF-BD83-DB5C92D56E4B}" srcOrd="0" destOrd="0" presId="urn:microsoft.com/office/officeart/2005/8/layout/hierarchy2"/>
    <dgm:cxn modelId="{49A0FB36-0565-4EED-8B14-DEDFA224A17C}" type="presParOf" srcId="{C3CDCFD2-1A3F-488D-B766-C3BB71073376}" destId="{48854273-9005-4CF4-8CE6-F9D3AD8A5A06}" srcOrd="3" destOrd="0" presId="urn:microsoft.com/office/officeart/2005/8/layout/hierarchy2"/>
    <dgm:cxn modelId="{3C8BAE4E-E5D7-45DE-B2CF-C3077730E711}" type="presParOf" srcId="{48854273-9005-4CF4-8CE6-F9D3AD8A5A06}" destId="{355F8CAC-EADA-4724-9114-69F2E9AA0767}" srcOrd="0" destOrd="0" presId="urn:microsoft.com/office/officeart/2005/8/layout/hierarchy2"/>
    <dgm:cxn modelId="{F4280DE1-35F0-4F66-95FD-B931C3F092AC}" type="presParOf" srcId="{48854273-9005-4CF4-8CE6-F9D3AD8A5A06}" destId="{6ABD8579-CDCC-41F3-8854-0C822115EE1A}" srcOrd="1" destOrd="0" presId="urn:microsoft.com/office/officeart/2005/8/layout/hierarchy2"/>
    <dgm:cxn modelId="{E7AE7C9E-8CDA-48D1-8509-C9CBB412A6C4}" type="presParOf" srcId="{6ABD8579-CDCC-41F3-8854-0C822115EE1A}" destId="{B64C8610-FAEA-4461-A124-365DFA2A5E8E}" srcOrd="0" destOrd="0" presId="urn:microsoft.com/office/officeart/2005/8/layout/hierarchy2"/>
    <dgm:cxn modelId="{104C8564-B8A6-4998-B4E8-A536C9575113}" type="presParOf" srcId="{B64C8610-FAEA-4461-A124-365DFA2A5E8E}" destId="{BDBC48AC-39E8-45FF-8372-331AC24689EE}" srcOrd="0" destOrd="0" presId="urn:microsoft.com/office/officeart/2005/8/layout/hierarchy2"/>
    <dgm:cxn modelId="{58FFA964-CAF3-47A8-AEAD-A6D3612F8535}" type="presParOf" srcId="{6ABD8579-CDCC-41F3-8854-0C822115EE1A}" destId="{4B5BCB0A-74FA-4FE5-8188-97C3BF198552}" srcOrd="1" destOrd="0" presId="urn:microsoft.com/office/officeart/2005/8/layout/hierarchy2"/>
    <dgm:cxn modelId="{D0DCE74B-2676-4571-96F9-AD24C1ADA343}" type="presParOf" srcId="{4B5BCB0A-74FA-4FE5-8188-97C3BF198552}" destId="{4A1A2E9E-2548-4866-A527-70D440F3EDB8}" srcOrd="0" destOrd="0" presId="urn:microsoft.com/office/officeart/2005/8/layout/hierarchy2"/>
    <dgm:cxn modelId="{8C418E42-3CFF-498D-93F8-CF07D4DA2673}" type="presParOf" srcId="{4B5BCB0A-74FA-4FE5-8188-97C3BF198552}" destId="{D745ADE7-FE38-4F41-B149-96703E6DB551}" srcOrd="1" destOrd="0" presId="urn:microsoft.com/office/officeart/2005/8/layout/hierarchy2"/>
    <dgm:cxn modelId="{13CE9168-AB34-467F-8408-AFAAB0C7C963}" type="presParOf" srcId="{6ABD8579-CDCC-41F3-8854-0C822115EE1A}" destId="{A2FC51AC-2C8B-47FC-85C1-7D2C2D8ECB8E}" srcOrd="2" destOrd="0" presId="urn:microsoft.com/office/officeart/2005/8/layout/hierarchy2"/>
    <dgm:cxn modelId="{768E5E55-1300-4604-8AD5-7171B7186B91}" type="presParOf" srcId="{A2FC51AC-2C8B-47FC-85C1-7D2C2D8ECB8E}" destId="{9B43A405-8CED-4AA1-B476-366486A138E4}" srcOrd="0" destOrd="0" presId="urn:microsoft.com/office/officeart/2005/8/layout/hierarchy2"/>
    <dgm:cxn modelId="{1DBB9462-1601-44F8-8495-B3B3DD64D008}" type="presParOf" srcId="{6ABD8579-CDCC-41F3-8854-0C822115EE1A}" destId="{E6A7676B-4B1A-46A8-AF06-E1C4ECEA85AE}" srcOrd="3" destOrd="0" presId="urn:microsoft.com/office/officeart/2005/8/layout/hierarchy2"/>
    <dgm:cxn modelId="{FFBAC332-7939-4221-B451-37AE2CDBACA4}" type="presParOf" srcId="{E6A7676B-4B1A-46A8-AF06-E1C4ECEA85AE}" destId="{489D2534-3100-4101-81B0-AEA5D296C807}" srcOrd="0" destOrd="0" presId="urn:microsoft.com/office/officeart/2005/8/layout/hierarchy2"/>
    <dgm:cxn modelId="{AF6B8001-D3F6-4A00-9918-B66A6A4A1AAC}" type="presParOf" srcId="{E6A7676B-4B1A-46A8-AF06-E1C4ECEA85AE}" destId="{1628B263-CAF1-4BFB-96B9-D71DDD63902A}" srcOrd="1" destOrd="0" presId="urn:microsoft.com/office/officeart/2005/8/layout/hierarchy2"/>
    <dgm:cxn modelId="{EF1FAF90-5AD2-4E12-8E3F-263E3541E661}" type="presParOf" srcId="{C3CDCFD2-1A3F-488D-B766-C3BB71073376}" destId="{DECC3373-6D8C-43A6-B1D9-545FB3992A60}" srcOrd="4" destOrd="0" presId="urn:microsoft.com/office/officeart/2005/8/layout/hierarchy2"/>
    <dgm:cxn modelId="{56D7C41D-29BD-45AA-B4B3-93581299B4F1}" type="presParOf" srcId="{DECC3373-6D8C-43A6-B1D9-545FB3992A60}" destId="{FBEC8875-F849-457D-9CF7-AE33C6424DC2}" srcOrd="0" destOrd="0" presId="urn:microsoft.com/office/officeart/2005/8/layout/hierarchy2"/>
    <dgm:cxn modelId="{7E7B3F4D-9C4E-4E1F-BA29-EC344585561C}" type="presParOf" srcId="{C3CDCFD2-1A3F-488D-B766-C3BB71073376}" destId="{4ED990CA-A945-4066-B33E-1AD90BCBE55E}" srcOrd="5" destOrd="0" presId="urn:microsoft.com/office/officeart/2005/8/layout/hierarchy2"/>
    <dgm:cxn modelId="{B38DF724-85B0-4FC9-888C-8BAFA9B0A072}" type="presParOf" srcId="{4ED990CA-A945-4066-B33E-1AD90BCBE55E}" destId="{39F30DF3-8BDF-4A85-AA42-268E4FFE3C3C}" srcOrd="0" destOrd="0" presId="urn:microsoft.com/office/officeart/2005/8/layout/hierarchy2"/>
    <dgm:cxn modelId="{C72F296C-1B12-4E5D-B873-2DEBF7B6F534}" type="presParOf" srcId="{4ED990CA-A945-4066-B33E-1AD90BCBE55E}" destId="{C701D522-85CA-4615-8A83-410A973874FB}" srcOrd="1" destOrd="0" presId="urn:microsoft.com/office/officeart/2005/8/layout/hierarchy2"/>
  </dgm:cxnLst>
  <dgm:bg/>
  <dgm:whole/>
  <dgm:extLst>
    <a:ext uri="http://schemas.microsoft.com/office/drawing/2008/diagram">
      <dsp:dataModelExt xmlns:dsp="http://schemas.microsoft.com/office/drawing/2008/diagram" relId="rId9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C04702E2-E390-4A8A-8AF1-A42174495888}">
      <dsp:nvSpPr>
        <dsp:cNvPr id="0" name=""/>
        <dsp:cNvSpPr/>
      </dsp:nvSpPr>
      <dsp:spPr>
        <a:xfrm>
          <a:off x="120287" y="656332"/>
          <a:ext cx="1139848" cy="569924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100" kern="1200">
              <a:latin typeface="Garamond" panose="02020404030301010803" pitchFamily="18" charset="0"/>
            </a:rPr>
            <a:t>Adulto Mayor Empleado</a:t>
          </a:r>
        </a:p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L" sz="1100" kern="1200">
              <a:latin typeface="Garamond" panose="02020404030301010803" pitchFamily="18" charset="0"/>
            </a:rPr>
            <a:t>353.599</a:t>
          </a:r>
          <a:endParaRPr lang="en-US" sz="1100" kern="1200">
            <a:latin typeface="Garamond" panose="02020404030301010803" pitchFamily="18" charset="0"/>
          </a:endParaRPr>
        </a:p>
      </dsp:txBody>
      <dsp:txXfrm>
        <a:off x="136980" y="673025"/>
        <a:ext cx="1106462" cy="536538"/>
      </dsp:txXfrm>
    </dsp:sp>
    <dsp:sp modelId="{F691AEE5-F1F6-4686-A31E-4008C310837E}">
      <dsp:nvSpPr>
        <dsp:cNvPr id="0" name=""/>
        <dsp:cNvSpPr/>
      </dsp:nvSpPr>
      <dsp:spPr>
        <a:xfrm rot="18289469">
          <a:off x="1088904" y="586341"/>
          <a:ext cx="798402" cy="54492"/>
        </a:xfrm>
        <a:custGeom>
          <a:avLst/>
          <a:gdLst/>
          <a:ahLst/>
          <a:cxnLst/>
          <a:rect l="0" t="0" r="0" b="0"/>
          <a:pathLst>
            <a:path>
              <a:moveTo>
                <a:pt x="0" y="27246"/>
              </a:moveTo>
              <a:lnTo>
                <a:pt x="798402" y="27246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1100" kern="1200">
            <a:latin typeface="Garamond" panose="02020404030301010803" pitchFamily="18" charset="0"/>
          </a:endParaRPr>
        </a:p>
      </dsp:txBody>
      <dsp:txXfrm>
        <a:off x="1468145" y="593627"/>
        <a:ext cx="39920" cy="39920"/>
      </dsp:txXfrm>
    </dsp:sp>
    <dsp:sp modelId="{DC6A27B9-CF24-4BEE-9E33-118FDEDBFDDE}">
      <dsp:nvSpPr>
        <dsp:cNvPr id="0" name=""/>
        <dsp:cNvSpPr/>
      </dsp:nvSpPr>
      <dsp:spPr>
        <a:xfrm>
          <a:off x="1716075" y="919"/>
          <a:ext cx="1139848" cy="569924"/>
        </a:xfrm>
        <a:prstGeom prst="roundRect">
          <a:avLst>
            <a:gd name="adj" fmla="val 10000"/>
          </a:avLst>
        </a:prstGeom>
        <a:solidFill>
          <a:schemeClr val="accent2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100" kern="1200">
              <a:latin typeface="Garamond" panose="02020404030301010803" pitchFamily="18" charset="0"/>
            </a:rPr>
            <a:t>Cuenta Propia 118.636</a:t>
          </a:r>
        </a:p>
      </dsp:txBody>
      <dsp:txXfrm>
        <a:off x="1732768" y="17612"/>
        <a:ext cx="1106462" cy="536538"/>
      </dsp:txXfrm>
    </dsp:sp>
    <dsp:sp modelId="{5674DD3B-76E0-4911-B840-2CA7B158E8B7}">
      <dsp:nvSpPr>
        <dsp:cNvPr id="0" name=""/>
        <dsp:cNvSpPr/>
      </dsp:nvSpPr>
      <dsp:spPr>
        <a:xfrm>
          <a:off x="1260136" y="914048"/>
          <a:ext cx="455939" cy="54492"/>
        </a:xfrm>
        <a:custGeom>
          <a:avLst/>
          <a:gdLst/>
          <a:ahLst/>
          <a:cxnLst/>
          <a:rect l="0" t="0" r="0" b="0"/>
          <a:pathLst>
            <a:path>
              <a:moveTo>
                <a:pt x="0" y="27246"/>
              </a:moveTo>
              <a:lnTo>
                <a:pt x="455939" y="27246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1100" kern="1200">
            <a:latin typeface="Garamond" panose="02020404030301010803" pitchFamily="18" charset="0"/>
          </a:endParaRPr>
        </a:p>
      </dsp:txBody>
      <dsp:txXfrm>
        <a:off x="1476707" y="929896"/>
        <a:ext cx="22796" cy="22796"/>
      </dsp:txXfrm>
    </dsp:sp>
    <dsp:sp modelId="{355F8CAC-EADA-4724-9114-69F2E9AA0767}">
      <dsp:nvSpPr>
        <dsp:cNvPr id="0" name=""/>
        <dsp:cNvSpPr/>
      </dsp:nvSpPr>
      <dsp:spPr>
        <a:xfrm>
          <a:off x="1716075" y="656332"/>
          <a:ext cx="1139848" cy="569924"/>
        </a:xfrm>
        <a:prstGeom prst="roundRect">
          <a:avLst>
            <a:gd name="adj" fmla="val 10000"/>
          </a:avLst>
        </a:prstGeom>
        <a:solidFill>
          <a:schemeClr val="accent2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100" kern="1200">
              <a:latin typeface="Garamond" panose="02020404030301010803" pitchFamily="18" charset="0"/>
            </a:rPr>
            <a:t>Empleadores 35.288</a:t>
          </a:r>
        </a:p>
      </dsp:txBody>
      <dsp:txXfrm>
        <a:off x="1732768" y="673025"/>
        <a:ext cx="1106462" cy="536538"/>
      </dsp:txXfrm>
    </dsp:sp>
    <dsp:sp modelId="{B64C8610-FAEA-4461-A124-365DFA2A5E8E}">
      <dsp:nvSpPr>
        <dsp:cNvPr id="0" name=""/>
        <dsp:cNvSpPr/>
      </dsp:nvSpPr>
      <dsp:spPr>
        <a:xfrm rot="19457599">
          <a:off x="2803148" y="750195"/>
          <a:ext cx="561491" cy="54492"/>
        </a:xfrm>
        <a:custGeom>
          <a:avLst/>
          <a:gdLst/>
          <a:ahLst/>
          <a:cxnLst/>
          <a:rect l="0" t="0" r="0" b="0"/>
          <a:pathLst>
            <a:path>
              <a:moveTo>
                <a:pt x="0" y="27246"/>
              </a:moveTo>
              <a:lnTo>
                <a:pt x="561491" y="27246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1100" kern="1200">
            <a:latin typeface="Garamond" panose="02020404030301010803" pitchFamily="18" charset="0"/>
          </a:endParaRPr>
        </a:p>
      </dsp:txBody>
      <dsp:txXfrm>
        <a:off x="3069856" y="763403"/>
        <a:ext cx="28074" cy="28074"/>
      </dsp:txXfrm>
    </dsp:sp>
    <dsp:sp modelId="{4A1A2E9E-2548-4866-A527-70D440F3EDB8}">
      <dsp:nvSpPr>
        <dsp:cNvPr id="0" name=""/>
        <dsp:cNvSpPr/>
      </dsp:nvSpPr>
      <dsp:spPr>
        <a:xfrm>
          <a:off x="3311863" y="328625"/>
          <a:ext cx="1139848" cy="569924"/>
        </a:xfrm>
        <a:prstGeom prst="roundRect">
          <a:avLst>
            <a:gd name="adj" fmla="val 10000"/>
          </a:avLst>
        </a:prstGeom>
        <a:solidFill>
          <a:schemeClr val="accent2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100" kern="1200">
              <a:latin typeface="Garamond" panose="02020404030301010803" pitchFamily="18" charset="0"/>
            </a:rPr>
            <a:t>Empresas con 10 o menos trabajadores 28.452</a:t>
          </a:r>
        </a:p>
      </dsp:txBody>
      <dsp:txXfrm>
        <a:off x="3328556" y="345318"/>
        <a:ext cx="1106462" cy="536538"/>
      </dsp:txXfrm>
    </dsp:sp>
    <dsp:sp modelId="{A2FC51AC-2C8B-47FC-85C1-7D2C2D8ECB8E}">
      <dsp:nvSpPr>
        <dsp:cNvPr id="0" name=""/>
        <dsp:cNvSpPr/>
      </dsp:nvSpPr>
      <dsp:spPr>
        <a:xfrm rot="2142401">
          <a:off x="2803148" y="1077901"/>
          <a:ext cx="561491" cy="54492"/>
        </a:xfrm>
        <a:custGeom>
          <a:avLst/>
          <a:gdLst/>
          <a:ahLst/>
          <a:cxnLst/>
          <a:rect l="0" t="0" r="0" b="0"/>
          <a:pathLst>
            <a:path>
              <a:moveTo>
                <a:pt x="0" y="27246"/>
              </a:moveTo>
              <a:lnTo>
                <a:pt x="561491" y="27246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1100" kern="1200">
            <a:latin typeface="Garamond" panose="02020404030301010803" pitchFamily="18" charset="0"/>
          </a:endParaRPr>
        </a:p>
      </dsp:txBody>
      <dsp:txXfrm>
        <a:off x="3069856" y="1091110"/>
        <a:ext cx="28074" cy="28074"/>
      </dsp:txXfrm>
    </dsp:sp>
    <dsp:sp modelId="{489D2534-3100-4101-81B0-AEA5D296C807}">
      <dsp:nvSpPr>
        <dsp:cNvPr id="0" name=""/>
        <dsp:cNvSpPr/>
      </dsp:nvSpPr>
      <dsp:spPr>
        <a:xfrm>
          <a:off x="3311863" y="984038"/>
          <a:ext cx="1139848" cy="569924"/>
        </a:xfrm>
        <a:prstGeom prst="roundRect">
          <a:avLst>
            <a:gd name="adj" fmla="val 10000"/>
          </a:avLst>
        </a:prstGeom>
        <a:solidFill>
          <a:schemeClr val="accent3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100" kern="1200">
              <a:latin typeface="Garamond" panose="02020404030301010803" pitchFamily="18" charset="0"/>
            </a:rPr>
            <a:t>Empresas con 10 o más trabajadores 6.836</a:t>
          </a:r>
        </a:p>
      </dsp:txBody>
      <dsp:txXfrm>
        <a:off x="3328556" y="1000731"/>
        <a:ext cx="1106462" cy="536538"/>
      </dsp:txXfrm>
    </dsp:sp>
    <dsp:sp modelId="{DECC3373-6D8C-43A6-B1D9-545FB3992A60}">
      <dsp:nvSpPr>
        <dsp:cNvPr id="0" name=""/>
        <dsp:cNvSpPr/>
      </dsp:nvSpPr>
      <dsp:spPr>
        <a:xfrm rot="3310531">
          <a:off x="1088904" y="1241754"/>
          <a:ext cx="798402" cy="54492"/>
        </a:xfrm>
        <a:custGeom>
          <a:avLst/>
          <a:gdLst/>
          <a:ahLst/>
          <a:cxnLst/>
          <a:rect l="0" t="0" r="0" b="0"/>
          <a:pathLst>
            <a:path>
              <a:moveTo>
                <a:pt x="0" y="27246"/>
              </a:moveTo>
              <a:lnTo>
                <a:pt x="798402" y="27246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1100" kern="1200">
            <a:latin typeface="Garamond" panose="02020404030301010803" pitchFamily="18" charset="0"/>
          </a:endParaRPr>
        </a:p>
      </dsp:txBody>
      <dsp:txXfrm>
        <a:off x="1468145" y="1249040"/>
        <a:ext cx="39920" cy="39920"/>
      </dsp:txXfrm>
    </dsp:sp>
    <dsp:sp modelId="{39F30DF3-8BDF-4A85-AA42-268E4FFE3C3C}">
      <dsp:nvSpPr>
        <dsp:cNvPr id="0" name=""/>
        <dsp:cNvSpPr/>
      </dsp:nvSpPr>
      <dsp:spPr>
        <a:xfrm>
          <a:off x="1716075" y="1311745"/>
          <a:ext cx="1139848" cy="569924"/>
        </a:xfrm>
        <a:prstGeom prst="roundRect">
          <a:avLst>
            <a:gd name="adj" fmla="val 10000"/>
          </a:avLst>
        </a:prstGeom>
        <a:solidFill>
          <a:schemeClr val="accent3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100" kern="1200">
              <a:latin typeface="Garamond" panose="02020404030301010803" pitchFamily="18" charset="0"/>
            </a:rPr>
            <a:t>Empleados   199.675</a:t>
          </a:r>
        </a:p>
      </dsp:txBody>
      <dsp:txXfrm>
        <a:off x="1732768" y="1328438"/>
        <a:ext cx="1106462" cy="536538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hierarchy2">
  <dgm:title val=""/>
  <dgm:desc val=""/>
  <dgm:catLst>
    <dgm:cat type="hierarchy" pri="5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" destId="22" srcOrd="1" destOrd="0"/>
        <dgm:cxn modelId="33" srcId="3" destId="31" srcOrd="0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</dgm:ptLst>
      <dgm:cxnLst>
        <dgm:cxn modelId="2" srcId="0" destId="1" srcOrd="0" destOrd="0"/>
        <dgm:cxn modelId="13" srcId="1" destId="11" srcOrd="0" destOrd="0"/>
        <dgm:cxn modelId="14" srcId="1" destId="1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21"/>
        <dgm:pt modelId="211"/>
        <dgm:pt modelId="3"/>
        <dgm:pt modelId="31"/>
        <dgm:pt modelId="311"/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1" destId="211" srcOrd="0" destOrd="0"/>
        <dgm:cxn modelId="33" srcId="3" destId="31" srcOrd="0" destOrd="0"/>
        <dgm:cxn modelId="34" srcId="31" destId="311" srcOrd="0" destOrd="0"/>
      </dgm:cxnLst>
      <dgm:bg/>
      <dgm:whole/>
    </dgm:dataModel>
  </dgm:clrData>
  <dgm:layoutNode name="diagram">
    <dgm:varLst>
      <dgm:chPref val="1"/>
      <dgm:dir/>
      <dgm:animOne val="branch"/>
      <dgm:animLvl val="lvl"/>
      <dgm:resizeHandles val="exact"/>
    </dgm:varLst>
    <dgm:choose name="Name0">
      <dgm:if name="Name1" func="var" arg="dir" op="equ" val="norm">
        <dgm:alg type="hierChild">
          <dgm:param type="linDir" val="fromT"/>
          <dgm:param type="chAlign" val="l"/>
        </dgm:alg>
      </dgm:if>
      <dgm:else name="Name2">
        <dgm:alg type="hierChild">
          <dgm:param type="linDir" val="fromT"/>
          <dgm:param type="chAlign" val="r"/>
        </dgm:alg>
      </dgm:else>
    </dgm:choose>
    <dgm:shape xmlns:r="http://schemas.openxmlformats.org/officeDocument/2006/relationships" r:blip="">
      <dgm:adjLst/>
    </dgm:shape>
    <dgm:presOf/>
    <dgm:constrLst>
      <dgm:constr type="h" for="des" ptType="node" refType="h"/>
      <dgm:constr type="w" for="des" ptType="node" refType="h" refFor="des" refPtType="node" fact="2"/>
      <dgm:constr type="sibSp" refType="h" refFor="des" refPtType="node" op="equ" fact="0.15"/>
      <dgm:constr type="sibSp" for="des" forName="level2hierChild" refType="h" refFor="des" refPtType="node" op="equ" fact="0.15"/>
      <dgm:constr type="sibSp" for="des" forName="level3hierChild" refType="h" refFor="des" refPtType="node" op="equ" fact="0.15"/>
      <dgm:constr type="sp" for="des" forName="root1" refType="w" refFor="des" refPtType="node" fact="0.4"/>
      <dgm:constr type="sp" for="des" forName="root2" refType="sp" refFor="des" refForName="root1" op="equ"/>
      <dgm:constr type="primFontSz" for="des" ptType="node" op="equ" val="65"/>
      <dgm:constr type="primFontSz" for="des" forName="connTx" op="equ" val="55"/>
      <dgm:constr type="primFontSz" for="des" forName="connTx" refType="primFontSz" refFor="des" refPtType="node" op="lte" fact="0.8"/>
    </dgm:constrLst>
    <dgm:ruleLst/>
    <dgm:forEach name="Name3" axis="ch">
      <dgm:forEach name="Name4" axis="self" ptType="node">
        <dgm:layoutNode name="root1">
          <dgm:choose name="Name5">
            <dgm:if name="Name6" func="var" arg="dir" op="equ" val="norm">
              <dgm:alg type="hierRoot">
                <dgm:param type="hierAlign" val="lCtrCh"/>
              </dgm:alg>
            </dgm:if>
            <dgm:else name="Name7">
              <dgm:alg type="hierRoot">
                <dgm:param type="hierAlign" val="rCtrCh"/>
              </dgm:alg>
            </dgm:else>
          </dgm:choose>
          <dgm:shape xmlns:r="http://schemas.openxmlformats.org/officeDocument/2006/relationships" r:blip="">
            <dgm:adjLst/>
          </dgm:shape>
          <dgm:presOf/>
          <dgm:constrLst/>
          <dgm:ruleLst/>
          <dgm:layoutNode name="LevelOneTextNode" styleLbl="node0">
            <dgm:varLst>
              <dgm:chPref val="3"/>
            </dgm:varLst>
            <dgm:alg type="tx"/>
            <dgm:shape xmlns:r="http://schemas.openxmlformats.org/officeDocument/2006/relationships" type="roundRect" r:blip="">
              <dgm:adjLst>
                <dgm:adj idx="1" val="0.1"/>
              </dgm:adjLst>
            </dgm:shape>
            <dgm:presOf axis="self"/>
            <dgm:constrLst>
              <dgm:constr type="tMarg" refType="primFontSz" fact="0.05"/>
              <dgm:constr type="bMarg" refType="primFontSz" fact="0.05"/>
              <dgm:constr type="lMarg" refType="primFontSz" fact="0.05"/>
              <dgm:constr type="rMarg" refType="primFontSz" fact="0.05"/>
            </dgm:constrLst>
            <dgm:ruleLst>
              <dgm:rule type="primFontSz" val="5" fact="NaN" max="NaN"/>
            </dgm:ruleLst>
          </dgm:layoutNode>
          <dgm:layoutNode name="level2hierChild">
            <dgm:choose name="Name8">
              <dgm:if name="Name9" func="var" arg="dir" op="equ" val="norm">
                <dgm:alg type="hierChild">
                  <dgm:param type="linDir" val="fromT"/>
                  <dgm:param type="chAlign" val="l"/>
                </dgm:alg>
              </dgm:if>
              <dgm:else name="Name10">
                <dgm:alg type="hierChild">
                  <dgm:param type="linDir" val="fromT"/>
                  <dgm:param type="chAlign" val="r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eat" axis="ch">
              <dgm:forEach name="Name11" axis="self" ptType="parTrans" cnt="1">
                <dgm:layoutNode name="conn2-1">
                  <dgm:choose name="Name12">
                    <dgm:if name="Name13" func="var" arg="dir" op="equ" val="norm">
                      <dgm:alg type="conn">
                        <dgm:param type="dim" val="1D"/>
                        <dgm:param type="begPts" val="midR"/>
                        <dgm:param type="endPts" val="midL"/>
                        <dgm:param type="endSty" val="noArr"/>
                      </dgm:alg>
                    </dgm:if>
                    <dgm:else name="Name14">
                      <dgm:alg type="conn">
                        <dgm:param type="dim" val="1D"/>
                        <dgm:param type="begPts" val="midL"/>
                        <dgm:param type="endPts" val="midR"/>
                        <dgm:param type="endSty" val="noArr"/>
                      </dgm:alg>
                    </dgm:else>
                  </dgm:choose>
                  <dgm:shape xmlns:r="http://schemas.openxmlformats.org/officeDocument/2006/relationships" type="conn" r:blip="">
                    <dgm:adjLst/>
                  </dgm:shape>
                  <dgm:presOf axis="self"/>
                  <dgm:constrLst>
                    <dgm:constr type="w" val="1"/>
                    <dgm:constr type="h" val="5"/>
                    <dgm:constr type="connDist"/>
                    <dgm:constr type="begPad"/>
                    <dgm:constr type="endPad"/>
                    <dgm:constr type="userA" for="ch" refType="connDist"/>
                  </dgm:constrLst>
                  <dgm:ruleLst/>
                  <dgm:layoutNode name="connTx">
                    <dgm:alg type="tx">
                      <dgm:param type="autoTxRot" val="grav"/>
                    </dgm:alg>
                    <dgm:shape xmlns:r="http://schemas.openxmlformats.org/officeDocument/2006/relationships" type="rect" r:blip="" hideGeom="1">
                      <dgm:adjLst/>
                    </dgm:shape>
                    <dgm:presOf axis="self"/>
                    <dgm:constrLst>
                      <dgm:constr type="userA"/>
                      <dgm:constr type="w" refType="userA" fact="0.05"/>
                      <dgm:constr type="h" refType="userA" fact="0.05"/>
                      <dgm:constr type="lMarg" val="1"/>
                      <dgm:constr type="rMarg" val="1"/>
                      <dgm:constr type="tMarg"/>
                      <dgm:constr type="bMarg"/>
                    </dgm:constrLst>
                    <dgm:ruleLst>
                      <dgm:rule type="h" val="NaN" fact="0.25" max="NaN"/>
                      <dgm:rule type="w" val="NaN" fact="0.8" max="NaN"/>
                      <dgm:rule type="primFontSz" val="5" fact="NaN" max="NaN"/>
                    </dgm:ruleLst>
                  </dgm:layoutNode>
                </dgm:layoutNode>
              </dgm:forEach>
              <dgm:forEach name="Name15" axis="self" ptType="node">
                <dgm:layoutNode name="root2">
                  <dgm:choose name="Name16">
                    <dgm:if name="Name17" func="var" arg="dir" op="equ" val="norm">
                      <dgm:alg type="hierRoot">
                        <dgm:param type="hierAlign" val="lCtrCh"/>
                      </dgm:alg>
                    </dgm:if>
                    <dgm:else name="Name18">
                      <dgm:alg type="hierRoot">
                        <dgm:param type="hierAlign" val="rCtrCh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layoutNode name="LevelTwoTextNode">
                    <dgm:varLst>
                      <dgm:chPref val="3"/>
                    </dgm:varLst>
                    <dgm:alg type="tx"/>
                    <dgm:shape xmlns:r="http://schemas.openxmlformats.org/officeDocument/2006/relationships" type="roundRect" r:blip="">
                      <dgm:adjLst>
                        <dgm:adj idx="1" val="0.1"/>
                      </dgm:adjLst>
                    </dgm:shape>
                    <dgm:presOf axis="self"/>
                    <dgm:constrLst>
                      <dgm:constr type="tMarg" refType="primFontSz" fact="0.05"/>
                      <dgm:constr type="bMarg" refType="primFontSz" fact="0.05"/>
                      <dgm:constr type="lMarg" refType="primFontSz" fact="0.05"/>
                      <dgm:constr type="r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level3hierChild">
                    <dgm:choose name="Name19">
                      <dgm:if name="Name20" func="var" arg="dir" op="equ" val="norm">
                        <dgm:alg type="hierChild">
                          <dgm:param type="linDir" val="fromT"/>
                          <dgm:param type="chAlign" val="l"/>
                        </dgm:alg>
                      </dgm:if>
                      <dgm:else name="Name21">
                        <dgm:alg type="hierChild">
                          <dgm:param type="linDir" val="fromT"/>
                          <dgm:param type="chAlign" val="r"/>
                        </dgm:alg>
                      </dgm:else>
                    </dgm:choose>
                    <dgm:shape xmlns:r="http://schemas.openxmlformats.org/officeDocument/2006/relationships" r:blip="">
                      <dgm:adjLst/>
                    </dgm:shape>
                    <dgm:presOf/>
                    <dgm:constrLst/>
                    <dgm:ruleLst/>
                    <dgm:forEach name="Name22" ref="repeat"/>
                  </dgm:layoutNode>
                </dgm:layoutNode>
              </dgm:forEach>
            </dgm:forEach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diagramColors" Target="../diagrams/colors1.xml"/><Relationship Id="rId3" Type="http://schemas.openxmlformats.org/officeDocument/2006/relationships/chart" Target="../charts/chart3.xml"/><Relationship Id="rId7" Type="http://schemas.openxmlformats.org/officeDocument/2006/relationships/diagramQuickStyle" Target="../diagrams/quickStyle1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diagramLayout" Target="../diagrams/layout1.xml"/><Relationship Id="rId5" Type="http://schemas.openxmlformats.org/officeDocument/2006/relationships/diagramData" Target="../diagrams/data1.xml"/><Relationship Id="rId4" Type="http://schemas.openxmlformats.org/officeDocument/2006/relationships/chart" Target="../charts/chart4.xml"/><Relationship Id="rId9" Type="http://schemas.microsoft.com/office/2007/relationships/diagramDrawing" Target="../diagrams/drawing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4" Type="http://schemas.openxmlformats.org/officeDocument/2006/relationships/chart" Target="../charts/chart22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Relationship Id="rId4" Type="http://schemas.openxmlformats.org/officeDocument/2006/relationships/chart" Target="../charts/chart30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523090</xdr:colOff>
      <xdr:row>2</xdr:row>
      <xdr:rowOff>8964</xdr:rowOff>
    </xdr:from>
    <xdr:to>
      <xdr:col>21</xdr:col>
      <xdr:colOff>218290</xdr:colOff>
      <xdr:row>17</xdr:row>
      <xdr:rowOff>8964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C77990C-CCE7-4167-BB60-9628FB6ADA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187810</xdr:colOff>
      <xdr:row>25</xdr:row>
      <xdr:rowOff>86958</xdr:rowOff>
    </xdr:from>
    <xdr:to>
      <xdr:col>10</xdr:col>
      <xdr:colOff>123205</xdr:colOff>
      <xdr:row>40</xdr:row>
      <xdr:rowOff>119118</xdr:rowOff>
    </xdr:to>
    <xdr:grpSp>
      <xdr:nvGrpSpPr>
        <xdr:cNvPr id="20" name="Group 19">
          <a:extLst>
            <a:ext uri="{FF2B5EF4-FFF2-40B4-BE49-F238E27FC236}">
              <a16:creationId xmlns:a16="http://schemas.microsoft.com/office/drawing/2014/main" id="{AA989222-FE34-43C0-92B4-FA3EE739936D}"/>
            </a:ext>
          </a:extLst>
        </xdr:cNvPr>
        <xdr:cNvGrpSpPr/>
      </xdr:nvGrpSpPr>
      <xdr:grpSpPr>
        <a:xfrm>
          <a:off x="1407010" y="4569311"/>
          <a:ext cx="5619019" cy="2721572"/>
          <a:chOff x="1424940" y="5210092"/>
          <a:chExt cx="5633828" cy="2815117"/>
        </a:xfrm>
      </xdr:grpSpPr>
      <xdr:grpSp>
        <xdr:nvGrpSpPr>
          <xdr:cNvPr id="7" name="Group 6">
            <a:extLst>
              <a:ext uri="{FF2B5EF4-FFF2-40B4-BE49-F238E27FC236}">
                <a16:creationId xmlns:a16="http://schemas.microsoft.com/office/drawing/2014/main" id="{3F599749-3A50-403D-AC13-D935F9DA1F8D}"/>
              </a:ext>
            </a:extLst>
          </xdr:cNvPr>
          <xdr:cNvGrpSpPr/>
        </xdr:nvGrpSpPr>
        <xdr:grpSpPr>
          <a:xfrm>
            <a:off x="1424940" y="5210092"/>
            <a:ext cx="4966279" cy="2815117"/>
            <a:chOff x="-1549860" y="3878580"/>
            <a:chExt cx="5056164" cy="2775360"/>
          </a:xfrm>
        </xdr:grpSpPr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95FC4558-794E-42C9-A4BA-CCA6B9F442A3}"/>
                </a:ext>
              </a:extLst>
            </xdr:cNvPr>
            <xdr:cNvGraphicFramePr/>
          </xdr:nvGraphicFramePr>
          <xdr:xfrm>
            <a:off x="-1549860" y="3878580"/>
            <a:ext cx="3735543" cy="273558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graphicFrame macro="">
          <xdr:nvGraphicFramePr>
            <xdr:cNvPr id="6" name="Chart 5">
              <a:extLst>
                <a:ext uri="{FF2B5EF4-FFF2-40B4-BE49-F238E27FC236}">
                  <a16:creationId xmlns:a16="http://schemas.microsoft.com/office/drawing/2014/main" id="{21F220F0-3664-4462-A7A8-A064A37826D3}"/>
                </a:ext>
              </a:extLst>
            </xdr:cNvPr>
            <xdr:cNvGraphicFramePr/>
          </xdr:nvGraphicFramePr>
          <xdr:xfrm>
            <a:off x="391692" y="4800600"/>
            <a:ext cx="3114612" cy="185334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aphicFrame macro="">
        <xdr:nvGraphicFramePr>
          <xdr:cNvPr id="10" name="Chart 9">
            <a:extLst>
              <a:ext uri="{FF2B5EF4-FFF2-40B4-BE49-F238E27FC236}">
                <a16:creationId xmlns:a16="http://schemas.microsoft.com/office/drawing/2014/main" id="{4BCC7C33-1902-494E-BD55-27F78303B950}"/>
              </a:ext>
            </a:extLst>
          </xdr:cNvPr>
          <xdr:cNvGraphicFramePr>
            <a:graphicFrameLocks/>
          </xdr:cNvGraphicFramePr>
        </xdr:nvGraphicFramePr>
        <xdr:xfrm>
          <a:off x="3954447" y="5614283"/>
          <a:ext cx="3104321" cy="218064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cxnSp macro="">
        <xdr:nvCxnSpPr>
          <xdr:cNvPr id="11" name="Straight Connector 10">
            <a:extLst>
              <a:ext uri="{FF2B5EF4-FFF2-40B4-BE49-F238E27FC236}">
                <a16:creationId xmlns:a16="http://schemas.microsoft.com/office/drawing/2014/main" id="{29B5F3E3-D573-45D2-99DE-DC850CCC30D9}"/>
              </a:ext>
            </a:extLst>
          </xdr:cNvPr>
          <xdr:cNvCxnSpPr/>
        </xdr:nvCxnSpPr>
        <xdr:spPr>
          <a:xfrm flipH="1">
            <a:off x="3805692" y="6793395"/>
            <a:ext cx="900154" cy="62782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Straight Connector 13">
            <a:extLst>
              <a:ext uri="{FF2B5EF4-FFF2-40B4-BE49-F238E27FC236}">
                <a16:creationId xmlns:a16="http://schemas.microsoft.com/office/drawing/2014/main" id="{370B66DB-7455-47CA-89DC-6A3A11400503}"/>
              </a:ext>
            </a:extLst>
          </xdr:cNvPr>
          <xdr:cNvCxnSpPr/>
        </xdr:nvCxnSpPr>
        <xdr:spPr>
          <a:xfrm>
            <a:off x="3874273" y="6028414"/>
            <a:ext cx="831574" cy="75953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318246</xdr:colOff>
      <xdr:row>24</xdr:row>
      <xdr:rowOff>62752</xdr:rowOff>
    </xdr:from>
    <xdr:to>
      <xdr:col>20</xdr:col>
      <xdr:colOff>13446</xdr:colOff>
      <xdr:row>34</xdr:row>
      <xdr:rowOff>116541</xdr:rowOff>
    </xdr:to>
    <xdr:graphicFrame macro="">
      <xdr:nvGraphicFramePr>
        <xdr:cNvPr id="32" name="Diagram 31">
          <a:extLst>
            <a:ext uri="{FF2B5EF4-FFF2-40B4-BE49-F238E27FC236}">
              <a16:creationId xmlns:a16="http://schemas.microsoft.com/office/drawing/2014/main" id="{B7967A5A-D8DD-4FA9-83D4-B8936A305E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5" r:lo="rId6" r:qs="rId7" r:cs="rId8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2026920</xdr:colOff>
      <xdr:row>31</xdr:row>
      <xdr:rowOff>53341</xdr:rowOff>
    </xdr:from>
    <xdr:to>
      <xdr:col>8</xdr:col>
      <xdr:colOff>234839</xdr:colOff>
      <xdr:row>46</xdr:row>
      <xdr:rowOff>53340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3DB9D0E9-893F-4997-A6D3-8DDEBE11144C}"/>
            </a:ext>
          </a:extLst>
        </xdr:cNvPr>
        <xdr:cNvGrpSpPr/>
      </xdr:nvGrpSpPr>
      <xdr:grpSpPr>
        <a:xfrm>
          <a:off x="2636520" y="5722621"/>
          <a:ext cx="5705999" cy="2743199"/>
          <a:chOff x="1668780" y="4869181"/>
          <a:chExt cx="7162800" cy="2747009"/>
        </a:xfrm>
      </xdr:grpSpPr>
      <xdr:graphicFrame macro="">
        <xdr:nvGraphicFramePr>
          <xdr:cNvPr id="9" name="Chart 8">
            <a:extLst>
              <a:ext uri="{FF2B5EF4-FFF2-40B4-BE49-F238E27FC236}">
                <a16:creationId xmlns:a16="http://schemas.microsoft.com/office/drawing/2014/main" id="{DD702E7F-5E6D-4D16-8F06-CAE50423E91F}"/>
              </a:ext>
            </a:extLst>
          </xdr:cNvPr>
          <xdr:cNvGraphicFramePr/>
        </xdr:nvGraphicFramePr>
        <xdr:xfrm>
          <a:off x="1668780" y="4869181"/>
          <a:ext cx="4572001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11" name="Chart 10">
            <a:extLst>
              <a:ext uri="{FF2B5EF4-FFF2-40B4-BE49-F238E27FC236}">
                <a16:creationId xmlns:a16="http://schemas.microsoft.com/office/drawing/2014/main" id="{41B75489-44FC-42C0-A247-F430B9FB22FE}"/>
              </a:ext>
            </a:extLst>
          </xdr:cNvPr>
          <xdr:cNvGraphicFramePr/>
        </xdr:nvGraphicFramePr>
        <xdr:xfrm>
          <a:off x="5379720" y="4872990"/>
          <a:ext cx="3451860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  <xdr:twoCellAnchor>
    <xdr:from>
      <xdr:col>4</xdr:col>
      <xdr:colOff>167640</xdr:colOff>
      <xdr:row>34</xdr:row>
      <xdr:rowOff>83820</xdr:rowOff>
    </xdr:from>
    <xdr:to>
      <xdr:col>6</xdr:col>
      <xdr:colOff>320360</xdr:colOff>
      <xdr:row>38</xdr:row>
      <xdr:rowOff>147264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6869CC2F-1291-41B9-8A7A-8060419AED91}"/>
            </a:ext>
          </a:extLst>
        </xdr:cNvPr>
        <xdr:cNvCxnSpPr>
          <a:endCxn id="11" idx="1"/>
        </xdr:cNvCxnSpPr>
      </xdr:nvCxnSpPr>
      <xdr:spPr>
        <a:xfrm>
          <a:off x="4221480" y="6301740"/>
          <a:ext cx="1371920" cy="79496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60960</xdr:colOff>
      <xdr:row>38</xdr:row>
      <xdr:rowOff>146682</xdr:rowOff>
    </xdr:from>
    <xdr:to>
      <xdr:col>6</xdr:col>
      <xdr:colOff>319674</xdr:colOff>
      <xdr:row>41</xdr:row>
      <xdr:rowOff>114300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593B0812-D3A0-4BCE-B5CA-5A3646DCCA0B}"/>
            </a:ext>
          </a:extLst>
        </xdr:cNvPr>
        <xdr:cNvCxnSpPr>
          <a:stCxn id="11" idx="1"/>
        </xdr:cNvCxnSpPr>
      </xdr:nvCxnSpPr>
      <xdr:spPr>
        <a:xfrm flipH="1">
          <a:off x="4724400" y="7096122"/>
          <a:ext cx="868314" cy="51625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228600</xdr:colOff>
      <xdr:row>31</xdr:row>
      <xdr:rowOff>95250</xdr:rowOff>
    </xdr:from>
    <xdr:to>
      <xdr:col>17</xdr:col>
      <xdr:colOff>114300</xdr:colOff>
      <xdr:row>46</xdr:row>
      <xdr:rowOff>95250</xdr:rowOff>
    </xdr:to>
    <xdr:grpSp>
      <xdr:nvGrpSpPr>
        <xdr:cNvPr id="34" name="Group 33">
          <a:extLst>
            <a:ext uri="{FF2B5EF4-FFF2-40B4-BE49-F238E27FC236}">
              <a16:creationId xmlns:a16="http://schemas.microsoft.com/office/drawing/2014/main" id="{A96FD24A-5F11-438C-B62D-A2C9F594A330}"/>
            </a:ext>
          </a:extLst>
        </xdr:cNvPr>
        <xdr:cNvGrpSpPr/>
      </xdr:nvGrpSpPr>
      <xdr:grpSpPr>
        <a:xfrm>
          <a:off x="8336280" y="5764530"/>
          <a:ext cx="5372100" cy="2743200"/>
          <a:chOff x="7879080" y="5878830"/>
          <a:chExt cx="5372100" cy="2743200"/>
        </a:xfrm>
      </xdr:grpSpPr>
      <xdr:graphicFrame macro="">
        <xdr:nvGraphicFramePr>
          <xdr:cNvPr id="30" name="Chart 29">
            <a:extLst>
              <a:ext uri="{FF2B5EF4-FFF2-40B4-BE49-F238E27FC236}">
                <a16:creationId xmlns:a16="http://schemas.microsoft.com/office/drawing/2014/main" id="{BDF5798E-0118-4ECF-95C6-8B33EBF47865}"/>
              </a:ext>
            </a:extLst>
          </xdr:cNvPr>
          <xdr:cNvGraphicFramePr/>
        </xdr:nvGraphicFramePr>
        <xdr:xfrm>
          <a:off x="7879080" y="5878830"/>
          <a:ext cx="3643200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31" name="Chart 30">
            <a:extLst>
              <a:ext uri="{FF2B5EF4-FFF2-40B4-BE49-F238E27FC236}">
                <a16:creationId xmlns:a16="http://schemas.microsoft.com/office/drawing/2014/main" id="{6AA5D490-4C8A-49D9-BCA8-6E9DC5C9896A}"/>
              </a:ext>
            </a:extLst>
          </xdr:cNvPr>
          <xdr:cNvGraphicFramePr/>
        </xdr:nvGraphicFramePr>
        <xdr:xfrm>
          <a:off x="10911840" y="6206490"/>
          <a:ext cx="2339340" cy="190881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cxnSp macro="">
        <xdr:nvCxnSpPr>
          <xdr:cNvPr id="32" name="Straight Connector 31">
            <a:extLst>
              <a:ext uri="{FF2B5EF4-FFF2-40B4-BE49-F238E27FC236}">
                <a16:creationId xmlns:a16="http://schemas.microsoft.com/office/drawing/2014/main" id="{E6DCFC8F-D148-4B4F-A1C0-20C303FA80CC}"/>
              </a:ext>
            </a:extLst>
          </xdr:cNvPr>
          <xdr:cNvCxnSpPr/>
        </xdr:nvCxnSpPr>
        <xdr:spPr>
          <a:xfrm>
            <a:off x="9555480" y="6477000"/>
            <a:ext cx="1371920" cy="79496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" name="Straight Connector 32">
            <a:extLst>
              <a:ext uri="{FF2B5EF4-FFF2-40B4-BE49-F238E27FC236}">
                <a16:creationId xmlns:a16="http://schemas.microsoft.com/office/drawing/2014/main" id="{C9E3D9F3-87EC-4757-971A-4893ADEDD8CB}"/>
              </a:ext>
            </a:extLst>
          </xdr:cNvPr>
          <xdr:cNvCxnSpPr/>
        </xdr:nvCxnSpPr>
        <xdr:spPr>
          <a:xfrm flipH="1">
            <a:off x="10058400" y="7271382"/>
            <a:ext cx="868314" cy="51625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487680</xdr:colOff>
      <xdr:row>15</xdr:row>
      <xdr:rowOff>87630</xdr:rowOff>
    </xdr:from>
    <xdr:to>
      <xdr:col>9</xdr:col>
      <xdr:colOff>1607820</xdr:colOff>
      <xdr:row>30</xdr:row>
      <xdr:rowOff>87630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55ED171-1D1D-4DC2-8126-B674559BFF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68580</xdr:colOff>
      <xdr:row>2</xdr:row>
      <xdr:rowOff>152400</xdr:rowOff>
    </xdr:from>
    <xdr:to>
      <xdr:col>14</xdr:col>
      <xdr:colOff>594360</xdr:colOff>
      <xdr:row>20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99EBE2D-5937-46FC-9D9B-E9717A79A4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297180</xdr:colOff>
      <xdr:row>19</xdr:row>
      <xdr:rowOff>41910</xdr:rowOff>
    </xdr:from>
    <xdr:to>
      <xdr:col>11</xdr:col>
      <xdr:colOff>601980</xdr:colOff>
      <xdr:row>34</xdr:row>
      <xdr:rowOff>41910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205C2CD-673B-4FC8-BF13-69BB11B6E4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1295400</xdr:colOff>
      <xdr:row>11</xdr:row>
      <xdr:rowOff>87630</xdr:rowOff>
    </xdr:from>
    <xdr:to>
      <xdr:col>11</xdr:col>
      <xdr:colOff>30480</xdr:colOff>
      <xdr:row>26</xdr:row>
      <xdr:rowOff>87630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B416567-ABC0-4FE3-845E-4365B67CD4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640080</xdr:colOff>
      <xdr:row>1</xdr:row>
      <xdr:rowOff>171450</xdr:rowOff>
    </xdr:from>
    <xdr:to>
      <xdr:col>8</xdr:col>
      <xdr:colOff>358140</xdr:colOff>
      <xdr:row>17</xdr:row>
      <xdr:rowOff>15240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9BAD20-0EC3-47D1-A119-4FD517E782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22860</xdr:colOff>
      <xdr:row>27</xdr:row>
      <xdr:rowOff>26670</xdr:rowOff>
    </xdr:from>
    <xdr:to>
      <xdr:col>9</xdr:col>
      <xdr:colOff>2766060</xdr:colOff>
      <xdr:row>42</xdr:row>
      <xdr:rowOff>26670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6D23DF-ECEF-44D5-ABE7-568F58B99B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45720</xdr:colOff>
      <xdr:row>2</xdr:row>
      <xdr:rowOff>53340</xdr:rowOff>
    </xdr:from>
    <xdr:to>
      <xdr:col>29</xdr:col>
      <xdr:colOff>350520</xdr:colOff>
      <xdr:row>17</xdr:row>
      <xdr:rowOff>53340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03C3462-D5DF-4C2D-8971-34EA0FDC96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3787140</xdr:colOff>
      <xdr:row>2</xdr:row>
      <xdr:rowOff>83820</xdr:rowOff>
    </xdr:from>
    <xdr:to>
      <xdr:col>14</xdr:col>
      <xdr:colOff>571500</xdr:colOff>
      <xdr:row>17</xdr:row>
      <xdr:rowOff>83820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8F6BADE-AF68-47DA-B475-177F0B7739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</xdr:colOff>
      <xdr:row>39</xdr:row>
      <xdr:rowOff>76200</xdr:rowOff>
    </xdr:from>
    <xdr:to>
      <xdr:col>12</xdr:col>
      <xdr:colOff>606180</xdr:colOff>
      <xdr:row>51</xdr:row>
      <xdr:rowOff>156210</xdr:rowOff>
    </xdr:to>
    <xdr:grpSp>
      <xdr:nvGrpSpPr>
        <xdr:cNvPr id="17" name="Group 16">
          <a:extLst>
            <a:ext uri="{FF2B5EF4-FFF2-40B4-BE49-F238E27FC236}">
              <a16:creationId xmlns:a16="http://schemas.microsoft.com/office/drawing/2014/main" id="{E274A4B1-7AE5-4A8C-BCBB-E91783EF546C}"/>
            </a:ext>
          </a:extLst>
        </xdr:cNvPr>
        <xdr:cNvGrpSpPr/>
      </xdr:nvGrpSpPr>
      <xdr:grpSpPr>
        <a:xfrm>
          <a:off x="3794760" y="7208520"/>
          <a:ext cx="5650620" cy="2274570"/>
          <a:chOff x="2659380" y="6739890"/>
          <a:chExt cx="6591300" cy="2743200"/>
        </a:xfrm>
      </xdr:grpSpPr>
      <xdr:grpSp>
        <xdr:nvGrpSpPr>
          <xdr:cNvPr id="10" name="Group 9">
            <a:extLst>
              <a:ext uri="{FF2B5EF4-FFF2-40B4-BE49-F238E27FC236}">
                <a16:creationId xmlns:a16="http://schemas.microsoft.com/office/drawing/2014/main" id="{0D97D61C-A8DD-4705-A890-A9722C118747}"/>
              </a:ext>
            </a:extLst>
          </xdr:cNvPr>
          <xdr:cNvGrpSpPr/>
        </xdr:nvGrpSpPr>
        <xdr:grpSpPr>
          <a:xfrm>
            <a:off x="2659380" y="6739890"/>
            <a:ext cx="6591300" cy="2743200"/>
            <a:chOff x="2659380" y="6739890"/>
            <a:chExt cx="6591300" cy="2743200"/>
          </a:xfrm>
        </xdr:grpSpPr>
        <xdr:graphicFrame macro="">
          <xdr:nvGraphicFramePr>
            <xdr:cNvPr id="8" name="Chart 7">
              <a:extLst>
                <a:ext uri="{FF2B5EF4-FFF2-40B4-BE49-F238E27FC236}">
                  <a16:creationId xmlns:a16="http://schemas.microsoft.com/office/drawing/2014/main" id="{AB11E1BE-71CA-48BB-BD60-76325897F959}"/>
                </a:ext>
              </a:extLst>
            </xdr:cNvPr>
            <xdr:cNvGraphicFramePr/>
          </xdr:nvGraphicFramePr>
          <xdr:xfrm>
            <a:off x="2659380" y="6739890"/>
            <a:ext cx="4572000" cy="27432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9" name="Chart 8">
              <a:extLst>
                <a:ext uri="{FF2B5EF4-FFF2-40B4-BE49-F238E27FC236}">
                  <a16:creationId xmlns:a16="http://schemas.microsoft.com/office/drawing/2014/main" id="{E75C445B-87D2-4CC3-9F33-6585F6769CAF}"/>
                </a:ext>
              </a:extLst>
            </xdr:cNvPr>
            <xdr:cNvGraphicFramePr/>
          </xdr:nvGraphicFramePr>
          <xdr:xfrm>
            <a:off x="6446520" y="6991350"/>
            <a:ext cx="2804160" cy="228981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</xdr:grpSp>
      <xdr:cxnSp macro="">
        <xdr:nvCxnSpPr>
          <xdr:cNvPr id="12" name="Straight Connector 11">
            <a:extLst>
              <a:ext uri="{FF2B5EF4-FFF2-40B4-BE49-F238E27FC236}">
                <a16:creationId xmlns:a16="http://schemas.microsoft.com/office/drawing/2014/main" id="{04519266-3127-461F-AA5D-5D195933EA40}"/>
              </a:ext>
            </a:extLst>
          </xdr:cNvPr>
          <xdr:cNvCxnSpPr/>
        </xdr:nvCxnSpPr>
        <xdr:spPr>
          <a:xfrm>
            <a:off x="5554980" y="7254240"/>
            <a:ext cx="1417320" cy="13716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Straight Connector 13">
            <a:extLst>
              <a:ext uri="{FF2B5EF4-FFF2-40B4-BE49-F238E27FC236}">
                <a16:creationId xmlns:a16="http://schemas.microsoft.com/office/drawing/2014/main" id="{A927A2AC-EE32-4C2E-9E13-07FB19F9EB6E}"/>
              </a:ext>
            </a:extLst>
          </xdr:cNvPr>
          <xdr:cNvCxnSpPr/>
        </xdr:nvCxnSpPr>
        <xdr:spPr>
          <a:xfrm flipH="1">
            <a:off x="5516880" y="8686800"/>
            <a:ext cx="1447800" cy="19812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304800</xdr:colOff>
      <xdr:row>0</xdr:row>
      <xdr:rowOff>0</xdr:rowOff>
    </xdr:from>
    <xdr:to>
      <xdr:col>17</xdr:col>
      <xdr:colOff>0</xdr:colOff>
      <xdr:row>15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D8E2E01-5B93-4CBD-809A-97FC363211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487680</xdr:colOff>
      <xdr:row>6</xdr:row>
      <xdr:rowOff>179070</xdr:rowOff>
    </xdr:from>
    <xdr:to>
      <xdr:col>12</xdr:col>
      <xdr:colOff>182880</xdr:colOff>
      <xdr:row>21</xdr:row>
      <xdr:rowOff>179070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E32057D-AF1B-4F1A-9D50-38B6B04BE2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8</xdr:row>
      <xdr:rowOff>160020</xdr:rowOff>
    </xdr:from>
    <xdr:to>
      <xdr:col>18</xdr:col>
      <xdr:colOff>53340</xdr:colOff>
      <xdr:row>25</xdr:row>
      <xdr:rowOff>68580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31498C98-9850-46A0-B1EF-8303319741A7}"/>
            </a:ext>
          </a:extLst>
        </xdr:cNvPr>
        <xdr:cNvGrpSpPr/>
      </xdr:nvGrpSpPr>
      <xdr:grpSpPr>
        <a:xfrm>
          <a:off x="7376160" y="1623060"/>
          <a:ext cx="5532120" cy="3017520"/>
          <a:chOff x="7376160" y="1623060"/>
          <a:chExt cx="5532120" cy="3017520"/>
        </a:xfrm>
      </xdr:grpSpPr>
      <xdr:graphicFrame macro="">
        <xdr:nvGraphicFramePr>
          <xdr:cNvPr id="2" name="Chart 1">
            <a:extLst>
              <a:ext uri="{FF2B5EF4-FFF2-40B4-BE49-F238E27FC236}">
                <a16:creationId xmlns:a16="http://schemas.microsoft.com/office/drawing/2014/main" id="{3905AA8D-96A6-4272-9ED9-B7DE32F85946}"/>
              </a:ext>
            </a:extLst>
          </xdr:cNvPr>
          <xdr:cNvGraphicFramePr/>
        </xdr:nvGraphicFramePr>
        <xdr:xfrm>
          <a:off x="7376160" y="1722120"/>
          <a:ext cx="3741420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3" name="Chart 2">
            <a:extLst>
              <a:ext uri="{FF2B5EF4-FFF2-40B4-BE49-F238E27FC236}">
                <a16:creationId xmlns:a16="http://schemas.microsoft.com/office/drawing/2014/main" id="{0DD29887-26FF-448B-A269-246DE5CA2D64}"/>
              </a:ext>
            </a:extLst>
          </xdr:cNvPr>
          <xdr:cNvGraphicFramePr/>
        </xdr:nvGraphicFramePr>
        <xdr:xfrm>
          <a:off x="10736580" y="1623060"/>
          <a:ext cx="1760220" cy="160401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4" name="Chart 3">
            <a:extLst>
              <a:ext uri="{FF2B5EF4-FFF2-40B4-BE49-F238E27FC236}">
                <a16:creationId xmlns:a16="http://schemas.microsoft.com/office/drawing/2014/main" id="{E70CF197-E77C-44AE-98C0-1C84BA3CFCC8}"/>
              </a:ext>
            </a:extLst>
          </xdr:cNvPr>
          <xdr:cNvGraphicFramePr/>
        </xdr:nvGraphicFramePr>
        <xdr:xfrm>
          <a:off x="10500360" y="2971800"/>
          <a:ext cx="2407920" cy="166878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  <xdr:twoCellAnchor>
    <xdr:from>
      <xdr:col>6</xdr:col>
      <xdr:colOff>259080</xdr:colOff>
      <xdr:row>2</xdr:row>
      <xdr:rowOff>175260</xdr:rowOff>
    </xdr:from>
    <xdr:to>
      <xdr:col>12</xdr:col>
      <xdr:colOff>518160</xdr:colOff>
      <xdr:row>15</xdr:row>
      <xdr:rowOff>26670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92519E4-BB5D-438B-9552-D3D063941B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548640</xdr:colOff>
      <xdr:row>21</xdr:row>
      <xdr:rowOff>156210</xdr:rowOff>
    </xdr:from>
    <xdr:to>
      <xdr:col>12</xdr:col>
      <xdr:colOff>243840</xdr:colOff>
      <xdr:row>36</xdr:row>
      <xdr:rowOff>156210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11103D39-47C5-4E1E-9CD6-84BB714711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1013460</xdr:colOff>
      <xdr:row>7</xdr:row>
      <xdr:rowOff>110490</xdr:rowOff>
    </xdr:from>
    <xdr:to>
      <xdr:col>12</xdr:col>
      <xdr:colOff>274320</xdr:colOff>
      <xdr:row>22</xdr:row>
      <xdr:rowOff>110490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6DB472-C60F-4394-917F-7420CAC9C7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541020</xdr:colOff>
      <xdr:row>1</xdr:row>
      <xdr:rowOff>3810</xdr:rowOff>
    </xdr:from>
    <xdr:to>
      <xdr:col>14</xdr:col>
      <xdr:colOff>289560</xdr:colOff>
      <xdr:row>16</xdr:row>
      <xdr:rowOff>3810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1AA470D-E173-4168-8680-6C3F9B6990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411480</xdr:colOff>
      <xdr:row>3</xdr:row>
      <xdr:rowOff>80010</xdr:rowOff>
    </xdr:from>
    <xdr:to>
      <xdr:col>16</xdr:col>
      <xdr:colOff>106680</xdr:colOff>
      <xdr:row>18</xdr:row>
      <xdr:rowOff>80010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84E3786-4BA3-4D5B-8A0A-3FC539AF39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0</xdr:row>
      <xdr:rowOff>53340</xdr:rowOff>
    </xdr:from>
    <xdr:to>
      <xdr:col>15</xdr:col>
      <xdr:colOff>0</xdr:colOff>
      <xdr:row>15</xdr:row>
      <xdr:rowOff>53340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B8C7BAB-33A5-44E0-9E19-247831B68D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312420</xdr:colOff>
      <xdr:row>25</xdr:row>
      <xdr:rowOff>57150</xdr:rowOff>
    </xdr:from>
    <xdr:to>
      <xdr:col>17</xdr:col>
      <xdr:colOff>7620</xdr:colOff>
      <xdr:row>40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3AC6F37-CEE6-47EC-B837-4551A0DEEE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1684020</xdr:colOff>
      <xdr:row>27</xdr:row>
      <xdr:rowOff>110490</xdr:rowOff>
    </xdr:from>
    <xdr:to>
      <xdr:col>5</xdr:col>
      <xdr:colOff>411480</xdr:colOff>
      <xdr:row>42</xdr:row>
      <xdr:rowOff>110490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AB1267A-C2B7-4350-B4D2-682FD8481A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518160</xdr:colOff>
      <xdr:row>3</xdr:row>
      <xdr:rowOff>41910</xdr:rowOff>
    </xdr:from>
    <xdr:to>
      <xdr:col>17</xdr:col>
      <xdr:colOff>213360</xdr:colOff>
      <xdr:row>18</xdr:row>
      <xdr:rowOff>41910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B65EA19-9EA4-4491-99BC-DC16C1E58B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2B24428-ACC7-4C0B-8529-5A0BAE6B8F03}" name="Table1" displayName="Table1" ref="C2:F6" totalsRowShown="0" dataDxfId="34" dataCellStyle="Percent">
  <autoFilter ref="C2:F6" xr:uid="{B4C431C5-8AF6-4F75-BEFE-07558E838AD4}"/>
  <sortState xmlns:xlrd2="http://schemas.microsoft.com/office/spreadsheetml/2017/richdata2" ref="C3:F6">
    <sortCondition descending="1" ref="F2:F6"/>
  </sortState>
  <tableColumns count="4">
    <tableColumn id="1" xr3:uid="{39335C6B-4316-457D-A57A-D7C0BA0AEC05}" name="Motivación principal para emprender"/>
    <tableColumn id="2" xr3:uid="{D529FE5A-866F-456F-AC55-83238F89AABF}" name="Mujer" dataDxfId="33" dataCellStyle="Percent"/>
    <tableColumn id="3" xr3:uid="{8521F473-785A-405D-97C7-E090276CDFC0}" name="Hombre" dataDxfId="32" dataCellStyle="Percent"/>
    <tableColumn id="4" xr3:uid="{4215DFC0-0E2E-400F-9914-C1EFDA936D04}" name="Total" dataDxfId="31" dataCellStyle="Percent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D548B372-F44A-463D-B17F-9EBC02F4D8E2}" name="Table9" displayName="Table9" ref="B18:D21" totalsRowShown="0">
  <autoFilter ref="B18:D21" xr:uid="{BC0EC570-2AFE-4AD1-BE8B-10CF0E6A1C4C}"/>
  <sortState xmlns:xlrd2="http://schemas.microsoft.com/office/spreadsheetml/2017/richdata2" ref="B19:D21">
    <sortCondition ref="D18:D21"/>
  </sortState>
  <tableColumns count="3">
    <tableColumn id="1" xr3:uid="{36FEC204-E782-401D-A2A1-E139C54AF701}" name="Regímenes"/>
    <tableColumn id="3" xr3:uid="{F68324A0-B0A8-4C71-8B94-F6C837FDC02C}" name="Acogimiento" dataDxfId="5" dataCellStyle="Percent"/>
    <tableColumn id="2" xr3:uid="{9999A36B-89BB-4B85-93F4-D711AAD749CC}" name="Conocimiento" dataDxfId="4" dataCellStyle="Percent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F78763C1-2301-47B9-AC49-8E9C280BF27D}" name="Table10" displayName="Table10" ref="B15:D24" totalsRowShown="0">
  <autoFilter ref="B15:D24" xr:uid="{B9D4F12B-BB3C-4950-9C52-D8F21338E779}"/>
  <sortState xmlns:xlrd2="http://schemas.microsoft.com/office/spreadsheetml/2017/richdata2" ref="B16:D24">
    <sortCondition ref="C15:C24"/>
  </sortState>
  <tableColumns count="3">
    <tableColumn id="1" xr3:uid="{D8A7064B-CBDC-47E0-8770-687C968C2FB2}" name="Razón para no solicitar crédito"/>
    <tableColumn id="2" xr3:uid="{D6AD764A-D1EC-47F2-BA29-E00D2CB98E36}" name="%" dataDxfId="3" dataCellStyle="Percent"/>
    <tableColumn id="3" xr3:uid="{10292A77-E1C7-40AB-AD99-7C427FAF1EE6}" name="Freq" dataDxfId="2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D014134C-FE8F-43F8-9475-09EE8ED7EC14}" name="Table14" displayName="Table14" ref="J1:K22" totalsRowShown="0">
  <autoFilter ref="J1:K22" xr:uid="{DA3E29AB-0FC8-44D9-B0E8-7C481FC51889}"/>
  <sortState xmlns:xlrd2="http://schemas.microsoft.com/office/spreadsheetml/2017/richdata2" ref="J2:K22">
    <sortCondition descending="1" ref="K1:K22"/>
  </sortState>
  <tableColumns count="2">
    <tableColumn id="1" xr3:uid="{1FAFB8C9-CC97-4991-9747-1154D530F8D6}" name="Rama de actividad económica de la empresa donde trabaja el ocupado, basado en la CIIU Revisión 4.CL a 1 dígito, según el Clasificador de Actividades Económicas Nacional para Encuestas Sociodemográficas" dataDxfId="1"/>
    <tableColumn id="2" xr3:uid="{3E48331C-ED97-40F8-B961-9AABEA88C3AD}" name="Proporción de AM" dataDxfId="0" dataCellStyle="Percent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BABAC25-7FC1-4F61-80D9-623E01D93B55}" name="Table2" displayName="Table2" ref="C10:E17" totalsRowShown="0">
  <autoFilter ref="C10:E17" xr:uid="{DD49EFEE-8AC7-4D43-8122-BC7BCCECFA4B}"/>
  <sortState xmlns:xlrd2="http://schemas.microsoft.com/office/spreadsheetml/2017/richdata2" ref="C11:E17">
    <sortCondition ref="E10:E17"/>
  </sortState>
  <tableColumns count="3">
    <tableColumn id="1" xr3:uid="{4AD747A7-59E5-4AB8-8005-4E0BFF2D88FF}" name="Razón para no capacitarse"/>
    <tableColumn id="2" xr3:uid="{0084CB35-4D97-466C-9E00-017742D98179}" name="Cant" dataDxfId="30"/>
    <tableColumn id="3" xr3:uid="{07395193-3170-4CD7-BCC0-F8C08A73F23B}" name="%" dataDxfId="29" dataCellStyle="Percent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587E1DE-32DE-4DBA-89B4-2B90614A0435}" name="Table3" displayName="Table3" ref="C19:E27" totalsRowShown="0">
  <autoFilter ref="C19:E27" xr:uid="{DBD6E4B5-EF56-48C5-9676-8D35618E6489}"/>
  <sortState xmlns:xlrd2="http://schemas.microsoft.com/office/spreadsheetml/2017/richdata2" ref="C20:E27">
    <sortCondition ref="E19:E27"/>
  </sortState>
  <tableColumns count="3">
    <tableColumn id="1" xr3:uid="{4FF2B615-C42F-40BC-AA79-8B9EEB84B124}" name="Financiamiento de esa capacitacion"/>
    <tableColumn id="2" xr3:uid="{0B549206-1708-4B67-BC22-DEF290AFEEE2}" name="Cant" dataDxfId="28"/>
    <tableColumn id="3" xr3:uid="{DA1FB575-71CA-4FD4-9B16-08207E6FD86E}" name="%" dataDxfId="27" dataCellStyle="Percent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DE26950-147B-49D9-9AF1-F2601172230D}" name="Table4" displayName="Table4" ref="C2:F9" totalsRowShown="0" dataDxfId="26" dataCellStyle="Percent">
  <autoFilter ref="C2:F9" xr:uid="{84EE4D26-0236-4489-BC77-B277DE241CAB}"/>
  <sortState xmlns:xlrd2="http://schemas.microsoft.com/office/spreadsheetml/2017/richdata2" ref="C3:F9">
    <sortCondition ref="F2:F9"/>
  </sortState>
  <tableColumns count="4">
    <tableColumn id="1" xr3:uid="{13C8384D-AAB5-47BD-A06E-9B03B9AA4A8E}" name="Actividad Económica"/>
    <tableColumn id="2" xr3:uid="{9B9D6C55-6F1D-4FA2-B771-3E871F60AECF}" name="Mujer" dataDxfId="25" dataCellStyle="Percent"/>
    <tableColumn id="3" xr3:uid="{0A456485-9EB6-4922-950B-49C0618586F6}" name="Hombre" dataDxfId="24" dataCellStyle="Percent"/>
    <tableColumn id="4" xr3:uid="{923083F3-DA4F-4CAF-89DE-FEB428B3A0A5}" name="Total" dataDxfId="23" dataCellStyle="Percent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5C08864-5920-48CC-A0FA-4B55C68D187E}" name="Table5" displayName="Table5" ref="C2:F9" totalsRowShown="0" dataDxfId="22" dataCellStyle="Percent">
  <autoFilter ref="C2:F9" xr:uid="{89292173-11AC-468A-AE55-984F72035589}"/>
  <sortState xmlns:xlrd2="http://schemas.microsoft.com/office/spreadsheetml/2017/richdata2" ref="C3:F9">
    <sortCondition ref="F2:F9"/>
  </sortState>
  <tableColumns count="4">
    <tableColumn id="1" xr3:uid="{6DC850F1-997A-4F2C-A08A-5A10024F3C75}" name="Lugar de Trabajo"/>
    <tableColumn id="2" xr3:uid="{88EF716B-F3BA-4D78-BCFC-92472C83409B}" name="Mujer" dataDxfId="21" dataCellStyle="Percent"/>
    <tableColumn id="3" xr3:uid="{CE115396-9C38-482B-98F2-93C08ADF1D9C}" name="Hombre" dataDxfId="20" dataCellStyle="Percent"/>
    <tableColumn id="4" xr3:uid="{7AFBBE14-043B-4504-9D68-D35E3F1D0693}" name="Total" dataDxfId="19" dataCellStyle="Percent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53BB3DC-8A6C-437F-A9FE-B1A4DCE891A4}" name="Table6" displayName="Table6" ref="C2:F9" totalsRowShown="0" dataDxfId="18" dataCellStyle="Percent">
  <autoFilter ref="C2:F9" xr:uid="{759A7058-806C-4E69-AC00-ED97003E9484}"/>
  <tableColumns count="4">
    <tableColumn id="1" xr3:uid="{E62900EA-5E50-4160-98E0-7F1C4C9FD432}" name="Antigüedad laboral"/>
    <tableColumn id="2" xr3:uid="{785932C0-6CE7-4A2A-966B-10F2879ADA0B}" name="Mujer" dataDxfId="17" dataCellStyle="Percent"/>
    <tableColumn id="3" xr3:uid="{3679F9F2-C3D6-4A4B-A076-804FC21229B6}" name="Hombre" dataDxfId="16" dataCellStyle="Percent"/>
    <tableColumn id="4" xr3:uid="{B0F0A797-89E2-47E1-B619-0BEAAF736933}" name="Total" dataDxfId="15" dataCellStyle="Percent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B004B3C8-555F-41B8-B39B-2C9A5E8BD7CA}" name="Table8" displayName="Table8" ref="C3:F10" totalsRowShown="0" dataDxfId="14" dataCellStyle="Percent">
  <autoFilter ref="C3:F10" xr:uid="{92915E16-1F7E-4C67-B45F-1A6586E5F6E0}"/>
  <tableColumns count="4">
    <tableColumn id="1" xr3:uid="{EFE33350-CD47-47AA-BED2-4F15179A61FE}" name="Actividad Económica"/>
    <tableColumn id="3" xr3:uid="{C985DE35-249D-4614-9265-14CE07E11220}" name="Persona Jurídica" dataDxfId="13" dataCellStyle="Percent"/>
    <tableColumn id="2" xr3:uid="{10962DA5-C9FB-4566-8368-A30B6672313F}" name="Persona Natural" dataDxfId="12" dataCellStyle="Percent"/>
    <tableColumn id="4" xr3:uid="{F3D5E4FD-DD39-47F1-AAB0-702660431689}" name="No posee inscripción" dataDxfId="11" dataCellStyle="Percent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D2BFB6D6-F24A-4A0C-A672-8A21858C5352}" name="Table7" displayName="Table7" ref="C19:F22" totalsRowShown="0">
  <autoFilter ref="C19:F22" xr:uid="{CC0D2C64-D5C2-4AF5-A6B8-E12DF5E9EB3E}"/>
  <tableColumns count="4">
    <tableColumn id="1" xr3:uid="{74580214-F47D-4FD9-8548-9DF875261876}" name="Tipo de registro de la Unidad Económica"/>
    <tableColumn id="2" xr3:uid="{A5F0CB8B-9C40-4147-B7F5-FB625E891F27}" name="Cuenta Propia" dataDxfId="10" dataCellStyle="Percent"/>
    <tableColumn id="3" xr3:uid="{47A5AF45-443C-4B2D-9EDB-74D47E59608F}" name="Empleador" dataDxfId="9" dataCellStyle="Percent"/>
    <tableColumn id="4" xr3:uid="{18CA0869-2127-4B2A-AC3B-892C8908650A}" name="Total" dataDxfId="8" dataCellStyle="Percent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2B8B8517-D8D4-449D-914D-36A648ACF34C}" name="Table11" displayName="Table11" ref="C14:E17" totalsRowShown="0">
  <autoFilter ref="C14:E17" xr:uid="{CD104285-0CA6-437C-9120-91DF94256975}"/>
  <tableColumns count="3">
    <tableColumn id="1" xr3:uid="{1B59791C-614C-4310-940F-CDC9345671F2}" name="Tipo de registro de la Unidad Económica"/>
    <tableColumn id="2" xr3:uid="{268DF8ED-FBD1-446D-B726-C314E236D48B}" name="Resto de los Microemprendedores" dataDxfId="7" dataCellStyle="Percent"/>
    <tableColumn id="3" xr3:uid="{5FBF3184-9169-43E9-B19C-C97186BDF021}" name="Adultos Mayores" dataDxfId="6" dataCellStyle="Percen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CIPEM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632523"/>
      </a:accent1>
      <a:accent2>
        <a:srgbClr val="C0504D"/>
      </a:accent2>
      <a:accent3>
        <a:srgbClr val="767171"/>
      </a:accent3>
      <a:accent4>
        <a:srgbClr val="A5A5A5"/>
      </a:accent4>
      <a:accent5>
        <a:srgbClr val="44546A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drawing" Target="../drawings/drawing8.xml"/><Relationship Id="rId4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7"/>
  <sheetViews>
    <sheetView showGridLines="0" zoomScale="85" zoomScaleNormal="85" workbookViewId="0">
      <selection activeCell="O24" sqref="O24"/>
    </sheetView>
  </sheetViews>
  <sheetFormatPr defaultRowHeight="14.4" x14ac:dyDescent="0.3"/>
  <cols>
    <col min="3" max="3" width="12.44140625" bestFit="1" customWidth="1"/>
    <col min="4" max="6" width="11" bestFit="1" customWidth="1"/>
    <col min="7" max="7" width="8.77734375" customWidth="1"/>
    <col min="9" max="9" width="12.44140625" bestFit="1" customWidth="1"/>
    <col min="10" max="10" width="7.44140625" bestFit="1" customWidth="1"/>
  </cols>
  <sheetData>
    <row r="2" spans="1:10" x14ac:dyDescent="0.3">
      <c r="D2" t="s">
        <v>3</v>
      </c>
      <c r="E2" t="s">
        <v>4</v>
      </c>
      <c r="F2" t="s">
        <v>2</v>
      </c>
    </row>
    <row r="3" spans="1:10" x14ac:dyDescent="0.3">
      <c r="A3" s="21"/>
      <c r="B3" t="s">
        <v>158</v>
      </c>
      <c r="C3" t="s">
        <v>0</v>
      </c>
      <c r="D3" s="2">
        <v>95124.04</v>
      </c>
      <c r="E3" s="2">
        <v>213485.3</v>
      </c>
      <c r="F3" s="2">
        <v>308609.40000000002</v>
      </c>
      <c r="G3" s="3">
        <f>F3/F5</f>
        <v>0.85865246863412481</v>
      </c>
    </row>
    <row r="4" spans="1:10" x14ac:dyDescent="0.3">
      <c r="A4" s="20"/>
      <c r="B4" t="s">
        <v>157</v>
      </c>
      <c r="C4" t="s">
        <v>1</v>
      </c>
      <c r="D4" s="19">
        <v>7781.1149999999998</v>
      </c>
      <c r="E4" s="2">
        <v>43020.85</v>
      </c>
      <c r="F4" s="2">
        <v>50801.96</v>
      </c>
      <c r="G4" s="3">
        <f>F4/F5</f>
        <v>0.14134769830553465</v>
      </c>
    </row>
    <row r="5" spans="1:10" x14ac:dyDescent="0.3">
      <c r="C5" t="s">
        <v>2</v>
      </c>
      <c r="D5" s="2">
        <v>102905.2</v>
      </c>
      <c r="E5" s="2">
        <v>256506.2</v>
      </c>
      <c r="F5" s="2">
        <v>359411.3</v>
      </c>
      <c r="J5" s="7" t="s">
        <v>2</v>
      </c>
    </row>
    <row r="6" spans="1:10" x14ac:dyDescent="0.3">
      <c r="I6" t="s">
        <v>0</v>
      </c>
      <c r="J6" s="2">
        <v>308609.40000000002</v>
      </c>
    </row>
    <row r="7" spans="1:10" x14ac:dyDescent="0.3">
      <c r="D7" t="s">
        <v>3</v>
      </c>
      <c r="E7" t="s">
        <v>4</v>
      </c>
      <c r="F7" t="s">
        <v>2</v>
      </c>
      <c r="I7" t="s">
        <v>1</v>
      </c>
      <c r="J7" s="2">
        <v>50801.96</v>
      </c>
    </row>
    <row r="8" spans="1:10" x14ac:dyDescent="0.3">
      <c r="C8" t="s">
        <v>0</v>
      </c>
      <c r="D8" s="3">
        <v>0.92438516226585243</v>
      </c>
      <c r="E8" s="3">
        <v>0.83228124700299633</v>
      </c>
      <c r="F8" s="3">
        <v>0.85865246863412481</v>
      </c>
      <c r="J8" s="2"/>
    </row>
    <row r="9" spans="1:10" x14ac:dyDescent="0.3">
      <c r="C9" t="s">
        <v>1</v>
      </c>
      <c r="D9" s="3">
        <v>7.5614400438461807E-2</v>
      </c>
      <c r="E9" s="3">
        <v>0.16771855806994138</v>
      </c>
      <c r="F9" s="3">
        <v>0.14134769830553465</v>
      </c>
    </row>
    <row r="10" spans="1:10" x14ac:dyDescent="0.3">
      <c r="C10" t="s">
        <v>2</v>
      </c>
      <c r="D10" s="3">
        <v>1</v>
      </c>
      <c r="E10" s="3">
        <v>1</v>
      </c>
      <c r="F10" s="3">
        <v>1</v>
      </c>
      <c r="J10" t="s">
        <v>3</v>
      </c>
    </row>
    <row r="11" spans="1:10" x14ac:dyDescent="0.3">
      <c r="I11" t="s">
        <v>0</v>
      </c>
      <c r="J11" s="2">
        <v>95124.04</v>
      </c>
    </row>
    <row r="12" spans="1:10" x14ac:dyDescent="0.3">
      <c r="I12" t="s">
        <v>1</v>
      </c>
      <c r="J12" s="2">
        <v>7781.1149999999998</v>
      </c>
    </row>
    <row r="14" spans="1:10" x14ac:dyDescent="0.3">
      <c r="D14" t="s">
        <v>3</v>
      </c>
      <c r="E14" t="s">
        <v>4</v>
      </c>
      <c r="F14" t="s">
        <v>2</v>
      </c>
    </row>
    <row r="15" spans="1:10" x14ac:dyDescent="0.3">
      <c r="C15" t="s">
        <v>0</v>
      </c>
      <c r="D15" s="3">
        <f>D3/$F3</f>
        <v>0.30823442189382433</v>
      </c>
      <c r="E15" s="3">
        <f t="shared" ref="E15:F15" si="0">E3/$F3</f>
        <v>0.69176538368565565</v>
      </c>
      <c r="F15" s="3">
        <f t="shared" si="0"/>
        <v>1</v>
      </c>
      <c r="J15" t="s">
        <v>4</v>
      </c>
    </row>
    <row r="16" spans="1:10" x14ac:dyDescent="0.3">
      <c r="C16" t="s">
        <v>1</v>
      </c>
      <c r="D16" s="3">
        <f t="shared" ref="D16:F16" si="1">D4/$F4</f>
        <v>0.1531656455774541</v>
      </c>
      <c r="E16" s="3">
        <f t="shared" si="1"/>
        <v>0.84683445284394543</v>
      </c>
      <c r="F16" s="3">
        <f t="shared" si="1"/>
        <v>1</v>
      </c>
      <c r="I16" t="s">
        <v>0</v>
      </c>
      <c r="J16" s="2">
        <v>213485.3</v>
      </c>
    </row>
    <row r="17" spans="3:10" x14ac:dyDescent="0.3">
      <c r="C17" t="s">
        <v>2</v>
      </c>
      <c r="D17" s="3">
        <f t="shared" ref="D17:F17" si="2">D5/$F5</f>
        <v>0.28631598394374358</v>
      </c>
      <c r="E17" s="3">
        <f t="shared" si="2"/>
        <v>0.71368429428902214</v>
      </c>
      <c r="F17" s="3">
        <f t="shared" si="2"/>
        <v>1</v>
      </c>
      <c r="I17" t="s">
        <v>1</v>
      </c>
      <c r="J17" s="2">
        <v>43020.85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B1990-A00A-4771-B52C-39124357FA05}">
  <dimension ref="F2:H11"/>
  <sheetViews>
    <sheetView workbookViewId="0">
      <selection activeCell="F17" sqref="F17"/>
    </sheetView>
  </sheetViews>
  <sheetFormatPr defaultRowHeight="14.4" x14ac:dyDescent="0.3"/>
  <cols>
    <col min="6" max="6" width="31.77734375" bestFit="1" customWidth="1"/>
  </cols>
  <sheetData>
    <row r="2" spans="6:8" x14ac:dyDescent="0.3">
      <c r="F2" t="s">
        <v>51</v>
      </c>
      <c r="G2" t="s">
        <v>20</v>
      </c>
      <c r="H2" t="s">
        <v>21</v>
      </c>
    </row>
    <row r="3" spans="6:8" x14ac:dyDescent="0.3">
      <c r="F3" t="s">
        <v>221</v>
      </c>
      <c r="G3" s="2">
        <v>128915.11</v>
      </c>
      <c r="H3" s="3">
        <v>0.35869999999999996</v>
      </c>
    </row>
    <row r="4" spans="6:8" x14ac:dyDescent="0.3">
      <c r="F4" t="s">
        <v>50</v>
      </c>
      <c r="G4" s="2">
        <v>33274.195</v>
      </c>
      <c r="H4" s="3">
        <v>9.2600000000000002E-2</v>
      </c>
    </row>
    <row r="5" spans="6:8" x14ac:dyDescent="0.3">
      <c r="F5" t="s">
        <v>220</v>
      </c>
      <c r="G5" s="2">
        <v>196778.82199999999</v>
      </c>
      <c r="H5" s="3">
        <v>0.54749999999999999</v>
      </c>
    </row>
    <row r="6" spans="6:8" x14ac:dyDescent="0.3">
      <c r="F6" t="s">
        <v>92</v>
      </c>
      <c r="G6" s="2">
        <v>443.21109200000001</v>
      </c>
      <c r="H6" s="23">
        <v>1.1999999999999999E-3</v>
      </c>
    </row>
    <row r="8" spans="6:8" x14ac:dyDescent="0.3">
      <c r="F8" t="s">
        <v>52</v>
      </c>
      <c r="G8" t="s">
        <v>20</v>
      </c>
      <c r="H8" t="s">
        <v>21</v>
      </c>
    </row>
    <row r="9" spans="6:8" x14ac:dyDescent="0.3">
      <c r="F9" t="s">
        <v>11</v>
      </c>
      <c r="G9" s="2">
        <v>99822.672000000006</v>
      </c>
      <c r="H9" s="3">
        <v>0.61549999999999994</v>
      </c>
    </row>
    <row r="10" spans="6:8" x14ac:dyDescent="0.3">
      <c r="F10" t="s">
        <v>12</v>
      </c>
      <c r="G10" s="2">
        <v>61636.211000000003</v>
      </c>
      <c r="H10" s="3">
        <v>0.38</v>
      </c>
    </row>
    <row r="11" spans="6:8" x14ac:dyDescent="0.3">
      <c r="F11" t="s">
        <v>92</v>
      </c>
      <c r="G11" s="2">
        <v>730.42058499999996</v>
      </c>
      <c r="H11" s="23">
        <v>4.5000000000000005E-3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19BD7-D22C-4467-8DBE-8FBD696A77EE}">
  <dimension ref="B2:J28"/>
  <sheetViews>
    <sheetView showGridLines="0" zoomScaleNormal="100" workbookViewId="0">
      <selection activeCell="H25" sqref="H25"/>
    </sheetView>
  </sheetViews>
  <sheetFormatPr defaultRowHeight="14.4" x14ac:dyDescent="0.3"/>
  <cols>
    <col min="2" max="2" width="32.44140625" bestFit="1" customWidth="1"/>
    <col min="8" max="8" width="32.44140625" bestFit="1" customWidth="1"/>
  </cols>
  <sheetData>
    <row r="2" spans="2:10" x14ac:dyDescent="0.3">
      <c r="B2" t="s">
        <v>53</v>
      </c>
      <c r="C2" t="s">
        <v>54</v>
      </c>
      <c r="D2" t="s">
        <v>21</v>
      </c>
      <c r="H2" t="s">
        <v>59</v>
      </c>
      <c r="I2" t="s">
        <v>54</v>
      </c>
      <c r="J2" t="s">
        <v>21</v>
      </c>
    </row>
    <row r="3" spans="2:10" x14ac:dyDescent="0.3">
      <c r="B3" t="s">
        <v>11</v>
      </c>
      <c r="C3" s="2">
        <v>247592.4</v>
      </c>
      <c r="D3" s="3">
        <v>0.68889999999999996</v>
      </c>
      <c r="H3" t="s">
        <v>11</v>
      </c>
      <c r="I3" s="2">
        <v>100406.46</v>
      </c>
      <c r="J3" s="3">
        <v>0.27940000000000004</v>
      </c>
    </row>
    <row r="4" spans="2:10" x14ac:dyDescent="0.3">
      <c r="B4" t="s">
        <v>12</v>
      </c>
      <c r="C4" s="2">
        <v>108535.66</v>
      </c>
      <c r="D4" s="3">
        <v>0.30199999999999999</v>
      </c>
      <c r="H4" t="s">
        <v>12</v>
      </c>
      <c r="I4" s="2">
        <v>255997.33</v>
      </c>
      <c r="J4" s="3">
        <v>0.71230000000000004</v>
      </c>
    </row>
    <row r="5" spans="2:10" x14ac:dyDescent="0.3">
      <c r="B5" t="s">
        <v>44</v>
      </c>
      <c r="C5" s="2">
        <v>3283.2761</v>
      </c>
      <c r="D5" s="23">
        <v>9.1000000000000004E-3</v>
      </c>
      <c r="H5" t="s">
        <v>44</v>
      </c>
      <c r="I5" s="2">
        <v>3007.5430000000001</v>
      </c>
      <c r="J5" s="23">
        <v>8.3999999999999995E-3</v>
      </c>
    </row>
    <row r="7" spans="2:10" x14ac:dyDescent="0.3">
      <c r="B7" t="s">
        <v>58</v>
      </c>
      <c r="H7" t="s">
        <v>60</v>
      </c>
      <c r="I7" t="s">
        <v>54</v>
      </c>
      <c r="J7" t="s">
        <v>21</v>
      </c>
    </row>
    <row r="8" spans="2:10" x14ac:dyDescent="0.3">
      <c r="B8" t="s">
        <v>55</v>
      </c>
      <c r="C8" s="2">
        <v>47132.527000000002</v>
      </c>
      <c r="D8" s="3">
        <v>0.19039999999999999</v>
      </c>
      <c r="H8" t="s">
        <v>55</v>
      </c>
      <c r="I8" s="2">
        <v>15612.777</v>
      </c>
      <c r="J8" s="22">
        <v>0.1555</v>
      </c>
    </row>
    <row r="9" spans="2:10" x14ac:dyDescent="0.3">
      <c r="B9" t="s">
        <v>56</v>
      </c>
      <c r="C9" s="2">
        <v>1612.6912</v>
      </c>
      <c r="D9" s="23">
        <v>6.5000000000000006E-3</v>
      </c>
      <c r="H9" t="s">
        <v>56</v>
      </c>
      <c r="I9" s="2">
        <v>1755.1838</v>
      </c>
      <c r="J9" s="23">
        <v>1.7500000000000002E-2</v>
      </c>
    </row>
    <row r="10" spans="2:10" x14ac:dyDescent="0.3">
      <c r="B10" t="s">
        <v>57</v>
      </c>
      <c r="C10" s="2">
        <v>198847.18</v>
      </c>
      <c r="D10" s="3">
        <v>0.80310000000000004</v>
      </c>
      <c r="H10" t="s">
        <v>57</v>
      </c>
      <c r="I10" s="2">
        <v>83038.503500000006</v>
      </c>
      <c r="J10" s="3">
        <v>0.82700000000000007</v>
      </c>
    </row>
    <row r="17" spans="2:10" x14ac:dyDescent="0.3">
      <c r="B17" t="s">
        <v>53</v>
      </c>
      <c r="C17" t="s">
        <v>21</v>
      </c>
      <c r="E17" t="s">
        <v>58</v>
      </c>
      <c r="I17" t="s">
        <v>59</v>
      </c>
    </row>
    <row r="18" spans="2:10" x14ac:dyDescent="0.3">
      <c r="B18" t="s">
        <v>11</v>
      </c>
      <c r="C18" s="3">
        <v>0.68889999999999996</v>
      </c>
      <c r="E18" t="s">
        <v>96</v>
      </c>
      <c r="F18" s="3">
        <v>0.80310000000000004</v>
      </c>
      <c r="I18" t="s">
        <v>11</v>
      </c>
      <c r="J18" s="3">
        <v>0.27940000000000004</v>
      </c>
    </row>
    <row r="19" spans="2:10" x14ac:dyDescent="0.3">
      <c r="B19" t="s">
        <v>12</v>
      </c>
      <c r="C19" s="3">
        <v>0.30199999999999999</v>
      </c>
      <c r="E19" t="s">
        <v>94</v>
      </c>
      <c r="F19" s="3">
        <v>0.19039999999999999</v>
      </c>
      <c r="I19" t="s">
        <v>12</v>
      </c>
      <c r="J19" s="3">
        <v>0.71230000000000004</v>
      </c>
    </row>
    <row r="20" spans="2:10" x14ac:dyDescent="0.3">
      <c r="B20" t="s">
        <v>92</v>
      </c>
      <c r="C20" s="3">
        <v>9.1000000000000004E-3</v>
      </c>
      <c r="D20" s="3"/>
      <c r="E20" t="s">
        <v>95</v>
      </c>
      <c r="F20" s="3">
        <v>6.5000000000000006E-3</v>
      </c>
      <c r="I20" t="s">
        <v>92</v>
      </c>
      <c r="J20" s="3">
        <v>8.3999999999999995E-3</v>
      </c>
    </row>
    <row r="22" spans="2:10" x14ac:dyDescent="0.3">
      <c r="I22" t="s">
        <v>94</v>
      </c>
      <c r="J22" s="3">
        <v>0.1555</v>
      </c>
    </row>
    <row r="23" spans="2:10" x14ac:dyDescent="0.3">
      <c r="D23" s="3"/>
      <c r="I23" t="s">
        <v>95</v>
      </c>
      <c r="J23" s="3">
        <v>1.7500000000000002E-2</v>
      </c>
    </row>
    <row r="24" spans="2:10" x14ac:dyDescent="0.3">
      <c r="C24" s="2"/>
      <c r="D24" s="3"/>
      <c r="I24" t="s">
        <v>96</v>
      </c>
      <c r="J24" s="3">
        <v>0.82700000000000007</v>
      </c>
    </row>
    <row r="25" spans="2:10" x14ac:dyDescent="0.3">
      <c r="C25" s="2"/>
      <c r="D25" s="3"/>
    </row>
    <row r="26" spans="2:10" x14ac:dyDescent="0.3">
      <c r="B26" s="3">
        <v>0.19039999999999999</v>
      </c>
    </row>
    <row r="27" spans="2:10" x14ac:dyDescent="0.3">
      <c r="B27" s="3">
        <v>6.5000000000000006E-3</v>
      </c>
    </row>
    <row r="28" spans="2:10" x14ac:dyDescent="0.3">
      <c r="B28" s="3">
        <v>0.80310000000000004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50536-71E8-4591-ACA3-DAA4ABDE27C0}">
  <dimension ref="B2:L26"/>
  <sheetViews>
    <sheetView workbookViewId="0">
      <selection activeCell="K20" sqref="K20"/>
    </sheetView>
  </sheetViews>
  <sheetFormatPr defaultRowHeight="14.4" x14ac:dyDescent="0.3"/>
  <cols>
    <col min="2" max="2" width="34.44140625" bestFit="1" customWidth="1"/>
    <col min="3" max="3" width="14.6640625" customWidth="1"/>
    <col min="4" max="4" width="13.5546875" customWidth="1"/>
    <col min="6" max="6" width="24.5546875" bestFit="1" customWidth="1"/>
    <col min="7" max="7" width="8" bestFit="1" customWidth="1"/>
    <col min="10" max="10" width="33" bestFit="1" customWidth="1"/>
  </cols>
  <sheetData>
    <row r="2" spans="2:12" x14ac:dyDescent="0.3">
      <c r="B2" t="s">
        <v>61</v>
      </c>
      <c r="C2" t="s">
        <v>21</v>
      </c>
      <c r="D2" t="s">
        <v>54</v>
      </c>
      <c r="F2" t="s">
        <v>63</v>
      </c>
      <c r="G2" t="s">
        <v>21</v>
      </c>
      <c r="H2" t="s">
        <v>54</v>
      </c>
      <c r="J2" t="s">
        <v>66</v>
      </c>
      <c r="K2" t="s">
        <v>21</v>
      </c>
      <c r="L2" t="s">
        <v>54</v>
      </c>
    </row>
    <row r="3" spans="2:12" x14ac:dyDescent="0.3">
      <c r="B3" t="s">
        <v>11</v>
      </c>
      <c r="C3" s="3">
        <v>0.29039999999999999</v>
      </c>
      <c r="D3" s="2">
        <v>104384.28</v>
      </c>
      <c r="F3" t="s">
        <v>11</v>
      </c>
      <c r="G3" s="3">
        <v>0.1613</v>
      </c>
      <c r="H3" s="2">
        <v>57969.002999999997</v>
      </c>
      <c r="J3" t="s">
        <v>11</v>
      </c>
      <c r="K3" s="22">
        <v>7.9699999999999993E-2</v>
      </c>
      <c r="L3" s="2">
        <v>28627.534</v>
      </c>
    </row>
    <row r="4" spans="2:12" x14ac:dyDescent="0.3">
      <c r="B4" t="s">
        <v>12</v>
      </c>
      <c r="C4" s="3">
        <v>0.70889999999999997</v>
      </c>
      <c r="D4" s="2">
        <v>254778.14</v>
      </c>
      <c r="F4" t="s">
        <v>12</v>
      </c>
      <c r="G4" s="3">
        <v>0.83560000000000001</v>
      </c>
      <c r="H4" s="2">
        <v>300320.3</v>
      </c>
      <c r="J4" t="s">
        <v>12</v>
      </c>
      <c r="K4" s="3">
        <v>0.92010000000000003</v>
      </c>
      <c r="L4" s="2">
        <v>330682.59000000003</v>
      </c>
    </row>
    <row r="5" spans="2:12" x14ac:dyDescent="0.3">
      <c r="B5" t="s">
        <v>44</v>
      </c>
      <c r="C5" s="23">
        <v>7.000000000000001E-4</v>
      </c>
      <c r="D5" s="2">
        <v>248.91104899999999</v>
      </c>
      <c r="F5" t="s">
        <v>44</v>
      </c>
      <c r="G5" s="23">
        <v>3.0999999999999999E-3</v>
      </c>
      <c r="H5" s="2">
        <v>1122.0385000000001</v>
      </c>
      <c r="J5" t="s">
        <v>44</v>
      </c>
      <c r="K5" s="23">
        <v>2.9999999999999997E-4</v>
      </c>
      <c r="L5" s="2">
        <v>101.21172199999999</v>
      </c>
    </row>
    <row r="9" spans="2:12" x14ac:dyDescent="0.3">
      <c r="B9" t="s">
        <v>62</v>
      </c>
      <c r="C9" t="s">
        <v>21</v>
      </c>
      <c r="D9" t="s">
        <v>54</v>
      </c>
      <c r="F9" t="s">
        <v>64</v>
      </c>
      <c r="G9" t="s">
        <v>21</v>
      </c>
      <c r="H9" t="s">
        <v>54</v>
      </c>
      <c r="J9" t="s">
        <v>65</v>
      </c>
      <c r="K9" t="s">
        <v>21</v>
      </c>
      <c r="L9" t="s">
        <v>54</v>
      </c>
    </row>
    <row r="10" spans="2:12" x14ac:dyDescent="0.3">
      <c r="B10" t="s">
        <v>11</v>
      </c>
      <c r="C10" s="23">
        <v>3.1699999999999999E-2</v>
      </c>
      <c r="D10" s="2">
        <v>3310.9432999999999</v>
      </c>
      <c r="F10" t="s">
        <v>11</v>
      </c>
      <c r="G10" s="23">
        <v>8.1000000000000003E-2</v>
      </c>
      <c r="H10" s="2">
        <v>4695.8209999999999</v>
      </c>
      <c r="J10" t="s">
        <v>11</v>
      </c>
      <c r="K10" s="23">
        <v>7.0999999999999994E-2</v>
      </c>
      <c r="L10" s="2">
        <v>2031.7511</v>
      </c>
    </row>
    <row r="11" spans="2:12" x14ac:dyDescent="0.3">
      <c r="B11" t="s">
        <v>12</v>
      </c>
      <c r="C11" s="3">
        <v>0.94709999999999994</v>
      </c>
      <c r="D11" s="2">
        <v>98865.342999999993</v>
      </c>
      <c r="F11" t="s">
        <v>12</v>
      </c>
      <c r="G11" s="3">
        <v>0.88709999999999989</v>
      </c>
      <c r="H11" s="2">
        <v>51424.77</v>
      </c>
      <c r="J11" t="s">
        <v>12</v>
      </c>
      <c r="K11" s="22">
        <v>0.91700000000000004</v>
      </c>
      <c r="L11" s="2">
        <v>26252.474999999999</v>
      </c>
    </row>
    <row r="12" spans="2:12" x14ac:dyDescent="0.3">
      <c r="B12" t="s">
        <v>44</v>
      </c>
      <c r="C12" s="23">
        <v>2.12E-2</v>
      </c>
      <c r="D12" s="2">
        <v>2207.9963600000001</v>
      </c>
      <c r="F12" t="s">
        <v>44</v>
      </c>
      <c r="G12" s="23">
        <v>3.1899999999999998E-2</v>
      </c>
      <c r="H12" s="2">
        <v>1848.4114999999999</v>
      </c>
      <c r="J12" t="s">
        <v>44</v>
      </c>
      <c r="K12" s="23">
        <v>1.2E-2</v>
      </c>
      <c r="L12" s="2">
        <v>343.307458</v>
      </c>
    </row>
    <row r="18" spans="2:4" x14ac:dyDescent="0.3">
      <c r="B18" t="s">
        <v>100</v>
      </c>
      <c r="C18" t="s">
        <v>102</v>
      </c>
      <c r="D18" t="s">
        <v>101</v>
      </c>
    </row>
    <row r="19" spans="2:4" x14ac:dyDescent="0.3">
      <c r="B19" t="s">
        <v>99</v>
      </c>
      <c r="C19" s="23">
        <v>7.0999999999999994E-2</v>
      </c>
      <c r="D19" s="3">
        <v>7.9699999999999993E-2</v>
      </c>
    </row>
    <row r="20" spans="2:4" x14ac:dyDescent="0.3">
      <c r="B20" t="s">
        <v>98</v>
      </c>
      <c r="C20" s="23">
        <v>8.1000000000000003E-2</v>
      </c>
      <c r="D20" s="3">
        <v>0.1613</v>
      </c>
    </row>
    <row r="21" spans="2:4" x14ac:dyDescent="0.3">
      <c r="B21" t="s">
        <v>97</v>
      </c>
      <c r="C21" s="23">
        <v>3.1699999999999999E-2</v>
      </c>
      <c r="D21" s="3">
        <v>0.29039999999999999</v>
      </c>
    </row>
    <row r="24" spans="2:4" x14ac:dyDescent="0.3">
      <c r="C24" s="3"/>
    </row>
    <row r="25" spans="2:4" x14ac:dyDescent="0.3">
      <c r="C25" s="3"/>
    </row>
    <row r="26" spans="2:4" x14ac:dyDescent="0.3">
      <c r="C26" s="3"/>
    </row>
  </sheetData>
  <pageMargins left="0.7" right="0.7" top="0.75" bottom="0.75" header="0.3" footer="0.3"/>
  <drawing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A17C8-6C36-49D4-8DD1-A390AF306B24}">
  <dimension ref="B1:D24"/>
  <sheetViews>
    <sheetView workbookViewId="0">
      <selection activeCell="O31" sqref="O31"/>
    </sheetView>
  </sheetViews>
  <sheetFormatPr defaultRowHeight="14.4" x14ac:dyDescent="0.3"/>
  <cols>
    <col min="2" max="2" width="33.33203125" bestFit="1" customWidth="1"/>
  </cols>
  <sheetData>
    <row r="1" spans="2:4" x14ac:dyDescent="0.3">
      <c r="B1" t="s">
        <v>69</v>
      </c>
      <c r="C1" s="5" t="s">
        <v>21</v>
      </c>
      <c r="D1" s="5" t="s">
        <v>54</v>
      </c>
    </row>
    <row r="2" spans="2:4" x14ac:dyDescent="0.3">
      <c r="B2" t="s">
        <v>67</v>
      </c>
      <c r="C2" s="4">
        <v>0.63719999999999999</v>
      </c>
      <c r="D2" s="6">
        <v>229013.69</v>
      </c>
    </row>
    <row r="3" spans="2:4" x14ac:dyDescent="0.3">
      <c r="B3" t="s">
        <v>223</v>
      </c>
      <c r="C3" s="27">
        <v>7.6100000000000001E-2</v>
      </c>
      <c r="D3" s="6">
        <v>27355.989000000001</v>
      </c>
    </row>
    <row r="4" spans="2:4" x14ac:dyDescent="0.3">
      <c r="B4" t="s">
        <v>68</v>
      </c>
      <c r="C4" s="4">
        <v>0.1452</v>
      </c>
      <c r="D4" s="6">
        <v>52196.127</v>
      </c>
    </row>
    <row r="5" spans="2:4" x14ac:dyDescent="0.3">
      <c r="B5" t="s">
        <v>222</v>
      </c>
      <c r="C5" s="4">
        <v>0.1401</v>
      </c>
      <c r="D5" s="6">
        <v>50368.612999999998</v>
      </c>
    </row>
    <row r="6" spans="2:4" x14ac:dyDescent="0.3">
      <c r="B6" t="s">
        <v>92</v>
      </c>
      <c r="C6" s="28">
        <v>1.2999999999999999E-3</v>
      </c>
      <c r="D6" s="6">
        <v>476.91280399999999</v>
      </c>
    </row>
    <row r="10" spans="2:4" x14ac:dyDescent="0.3">
      <c r="B10" t="s">
        <v>76</v>
      </c>
      <c r="C10" t="s">
        <v>21</v>
      </c>
      <c r="D10" t="s">
        <v>54</v>
      </c>
    </row>
    <row r="11" spans="2:4" x14ac:dyDescent="0.3">
      <c r="B11" t="s">
        <v>11</v>
      </c>
      <c r="C11" s="3">
        <v>0.20489999999999997</v>
      </c>
      <c r="D11" s="2">
        <v>73650.804000000004</v>
      </c>
    </row>
    <row r="12" spans="2:4" x14ac:dyDescent="0.3">
      <c r="B12" t="s">
        <v>12</v>
      </c>
      <c r="C12" s="3">
        <v>0.79510000000000003</v>
      </c>
      <c r="D12" s="2">
        <v>285760.53200000001</v>
      </c>
    </row>
    <row r="13" spans="2:4" x14ac:dyDescent="0.3">
      <c r="D13" s="2"/>
    </row>
    <row r="14" spans="2:4" x14ac:dyDescent="0.3">
      <c r="D14" s="2"/>
    </row>
    <row r="15" spans="2:4" x14ac:dyDescent="0.3">
      <c r="B15" t="s">
        <v>75</v>
      </c>
      <c r="C15" t="s">
        <v>21</v>
      </c>
      <c r="D15" t="s">
        <v>54</v>
      </c>
    </row>
    <row r="16" spans="2:4" x14ac:dyDescent="0.3">
      <c r="B16" t="s">
        <v>92</v>
      </c>
      <c r="C16" s="23">
        <v>4.5000000000000005E-3</v>
      </c>
      <c r="D16" s="2">
        <v>1286.8575000000001</v>
      </c>
    </row>
    <row r="17" spans="2:4" x14ac:dyDescent="0.3">
      <c r="B17" t="s">
        <v>73</v>
      </c>
      <c r="C17" s="23">
        <v>5.6999999999999993E-3</v>
      </c>
      <c r="D17" s="2">
        <v>1627.2366999999999</v>
      </c>
    </row>
    <row r="18" spans="2:4" x14ac:dyDescent="0.3">
      <c r="B18" t="s">
        <v>74</v>
      </c>
      <c r="C18" s="23">
        <v>1.2199999999999999E-2</v>
      </c>
      <c r="D18" s="2">
        <v>3479.8368999999998</v>
      </c>
    </row>
    <row r="19" spans="2:4" x14ac:dyDescent="0.3">
      <c r="B19" t="s">
        <v>224</v>
      </c>
      <c r="C19" s="23">
        <v>1.7100000000000001E-2</v>
      </c>
      <c r="D19" s="2">
        <v>4876.6746000000003</v>
      </c>
    </row>
    <row r="20" spans="2:4" x14ac:dyDescent="0.3">
      <c r="B20" t="s">
        <v>225</v>
      </c>
      <c r="C20" s="23">
        <v>2.2799999999999997E-2</v>
      </c>
      <c r="D20" s="2">
        <v>6508.0347000000002</v>
      </c>
    </row>
    <row r="21" spans="2:4" x14ac:dyDescent="0.3">
      <c r="B21" t="s">
        <v>226</v>
      </c>
      <c r="C21" s="22">
        <v>8.7400000000000005E-2</v>
      </c>
      <c r="D21" s="2">
        <v>24961.361000000001</v>
      </c>
    </row>
    <row r="22" spans="2:4" x14ac:dyDescent="0.3">
      <c r="B22" t="s">
        <v>72</v>
      </c>
      <c r="C22" s="3">
        <v>0.1716</v>
      </c>
      <c r="D22" s="2">
        <v>49047.786999999997</v>
      </c>
    </row>
    <row r="23" spans="2:4" x14ac:dyDescent="0.3">
      <c r="B23" t="s">
        <v>71</v>
      </c>
      <c r="C23" s="3">
        <v>0.29100000000000004</v>
      </c>
      <c r="D23" s="2">
        <v>83165.425000000003</v>
      </c>
    </row>
    <row r="24" spans="2:4" x14ac:dyDescent="0.3">
      <c r="B24" t="s">
        <v>70</v>
      </c>
      <c r="C24" s="3">
        <v>0.38780000000000003</v>
      </c>
      <c r="D24" s="2">
        <v>110807.32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0E285-67DD-42E2-B348-6C89FED3DC71}">
  <dimension ref="E2:H7"/>
  <sheetViews>
    <sheetView workbookViewId="0">
      <selection activeCell="K6" sqref="K6"/>
    </sheetView>
  </sheetViews>
  <sheetFormatPr defaultRowHeight="14.4" x14ac:dyDescent="0.3"/>
  <cols>
    <col min="5" max="5" width="31.77734375" bestFit="1" customWidth="1"/>
  </cols>
  <sheetData>
    <row r="2" spans="5:8" x14ac:dyDescent="0.3">
      <c r="E2" t="s">
        <v>109</v>
      </c>
      <c r="F2" t="s">
        <v>1</v>
      </c>
      <c r="G2" t="s">
        <v>0</v>
      </c>
      <c r="H2" t="s">
        <v>2</v>
      </c>
    </row>
    <row r="3" spans="5:8" x14ac:dyDescent="0.3">
      <c r="E3" t="s">
        <v>105</v>
      </c>
      <c r="F3" s="22">
        <v>0.50109999999999999</v>
      </c>
      <c r="G3" s="3">
        <v>0.84379999999999999</v>
      </c>
      <c r="H3" s="3">
        <v>0.67579999999999996</v>
      </c>
    </row>
    <row r="4" spans="5:8" x14ac:dyDescent="0.3">
      <c r="E4" t="s">
        <v>106</v>
      </c>
      <c r="F4" s="23">
        <v>0.19899999999999998</v>
      </c>
      <c r="G4" s="23">
        <v>0.1215</v>
      </c>
      <c r="H4" s="22">
        <v>0.1595</v>
      </c>
    </row>
    <row r="5" spans="5:8" x14ac:dyDescent="0.3">
      <c r="E5" t="s">
        <v>107</v>
      </c>
      <c r="F5" s="23">
        <v>7.5700000000000003E-2</v>
      </c>
      <c r="G5" s="23">
        <v>3.1600000000000003E-2</v>
      </c>
      <c r="H5" s="23">
        <v>5.3200000000000004E-2</v>
      </c>
    </row>
    <row r="6" spans="5:8" x14ac:dyDescent="0.3">
      <c r="E6" t="s">
        <v>108</v>
      </c>
      <c r="F6" s="23">
        <v>7.0099999999999996E-2</v>
      </c>
      <c r="G6" s="23">
        <v>0</v>
      </c>
      <c r="H6" s="23">
        <v>3.44E-2</v>
      </c>
    </row>
    <row r="7" spans="5:8" x14ac:dyDescent="0.3">
      <c r="E7" t="s">
        <v>110</v>
      </c>
      <c r="F7" s="23">
        <v>0.154</v>
      </c>
      <c r="G7" s="23">
        <v>3.0000000000000001E-3</v>
      </c>
      <c r="H7" s="23">
        <v>7.7100000000000002E-2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2E3D6-4B37-4251-BEF9-1B832835AB3F}">
  <dimension ref="A1:W37"/>
  <sheetViews>
    <sheetView showGridLines="0" workbookViewId="0">
      <selection activeCell="G22" sqref="G22"/>
    </sheetView>
  </sheetViews>
  <sheetFormatPr defaultRowHeight="14.4" x14ac:dyDescent="0.3"/>
  <cols>
    <col min="1" max="1" width="15.109375" style="12" bestFit="1" customWidth="1"/>
    <col min="2" max="2" width="13.6640625" style="12" bestFit="1" customWidth="1"/>
    <col min="3" max="3" width="11.77734375" style="12" bestFit="1" customWidth="1"/>
    <col min="4" max="4" width="8.6640625" style="12" bestFit="1" customWidth="1"/>
    <col min="5" max="5" width="10.109375" style="12" bestFit="1" customWidth="1"/>
    <col min="6" max="6" width="9.21875" style="12" bestFit="1" customWidth="1"/>
    <col min="7" max="9" width="8.88671875" style="12"/>
    <col min="10" max="10" width="58.33203125" style="12" customWidth="1"/>
    <col min="11" max="11" width="12.77734375" style="12" customWidth="1"/>
    <col min="12" max="12" width="14.33203125" style="12" bestFit="1" customWidth="1"/>
    <col min="13" max="13" width="19.21875" style="12" bestFit="1" customWidth="1"/>
    <col min="14" max="14" width="8.88671875" style="12"/>
    <col min="15" max="15" width="13.6640625" style="12" bestFit="1" customWidth="1"/>
    <col min="16" max="16" width="11.77734375" style="12" bestFit="1" customWidth="1"/>
    <col min="17" max="17" width="9.44140625" style="12" bestFit="1" customWidth="1"/>
    <col min="18" max="20" width="8.88671875" style="12"/>
    <col min="21" max="21" width="11.77734375" style="12" bestFit="1" customWidth="1"/>
    <col min="22" max="22" width="12" style="12" bestFit="1" customWidth="1"/>
    <col min="23" max="16384" width="8.88671875" style="12"/>
  </cols>
  <sheetData>
    <row r="1" spans="3:23" ht="43.2" x14ac:dyDescent="0.3">
      <c r="J1" s="18" t="s">
        <v>149</v>
      </c>
      <c r="K1" s="18" t="s">
        <v>150</v>
      </c>
    </row>
    <row r="2" spans="3:23" x14ac:dyDescent="0.3">
      <c r="D2" s="12" t="s">
        <v>123</v>
      </c>
      <c r="E2" s="12" t="s">
        <v>124</v>
      </c>
      <c r="F2" s="13" t="s">
        <v>227</v>
      </c>
      <c r="J2" s="12" t="s">
        <v>31</v>
      </c>
      <c r="K2" s="13">
        <v>0.18129999999999999</v>
      </c>
    </row>
    <row r="3" spans="3:23" x14ac:dyDescent="0.3">
      <c r="C3" s="34">
        <v>2019</v>
      </c>
      <c r="D3" s="12" t="s">
        <v>111</v>
      </c>
      <c r="E3" s="13">
        <v>0.51173211775096494</v>
      </c>
      <c r="F3" s="13">
        <v>0.22588493067619925</v>
      </c>
      <c r="G3"/>
      <c r="H3" s="13"/>
      <c r="J3" s="12" t="s">
        <v>147</v>
      </c>
      <c r="K3" s="13">
        <v>0.12179999999999999</v>
      </c>
      <c r="O3" s="12" t="s">
        <v>123</v>
      </c>
      <c r="P3" s="12" t="s">
        <v>0</v>
      </c>
      <c r="Q3" s="13" t="s">
        <v>1</v>
      </c>
      <c r="T3" s="12" t="s">
        <v>123</v>
      </c>
      <c r="U3" s="12" t="s">
        <v>124</v>
      </c>
      <c r="V3" s="13" t="s">
        <v>227</v>
      </c>
    </row>
    <row r="4" spans="3:23" x14ac:dyDescent="0.3">
      <c r="C4" s="34"/>
      <c r="D4" s="12" t="s">
        <v>112</v>
      </c>
      <c r="E4" s="13">
        <v>0.51105459540738574</v>
      </c>
      <c r="F4" s="13">
        <v>0.22888093801262202</v>
      </c>
      <c r="G4"/>
      <c r="H4" s="13"/>
      <c r="J4" s="12" t="s">
        <v>146</v>
      </c>
      <c r="K4" s="13">
        <v>0.111</v>
      </c>
      <c r="N4" s="34">
        <v>2019</v>
      </c>
      <c r="O4" s="12" t="s">
        <v>111</v>
      </c>
      <c r="P4" s="29">
        <v>0.8221889723747331</v>
      </c>
      <c r="Q4" s="29">
        <v>0.17781102762526696</v>
      </c>
      <c r="S4" s="34">
        <v>2019</v>
      </c>
      <c r="T4" s="12" t="s">
        <v>111</v>
      </c>
      <c r="U4" s="29">
        <v>0.52384077933525119</v>
      </c>
      <c r="V4" s="29">
        <v>0.23280953160446996</v>
      </c>
      <c r="W4"/>
    </row>
    <row r="5" spans="3:23" x14ac:dyDescent="0.3">
      <c r="C5" s="34"/>
      <c r="D5" s="12" t="s">
        <v>113</v>
      </c>
      <c r="E5" s="13">
        <v>0.50626329242758927</v>
      </c>
      <c r="F5" s="13">
        <v>0.233840101624013</v>
      </c>
      <c r="G5"/>
      <c r="H5" s="13"/>
      <c r="J5" s="12" t="s">
        <v>140</v>
      </c>
      <c r="K5" s="13">
        <v>7.1399999999999991E-2</v>
      </c>
      <c r="N5" s="34"/>
      <c r="O5" s="12" t="s">
        <v>112</v>
      </c>
      <c r="P5" s="29">
        <v>0.83933009840682848</v>
      </c>
      <c r="Q5" s="29">
        <v>0.16066990159317154</v>
      </c>
      <c r="S5" s="34"/>
      <c r="T5" s="12" t="s">
        <v>112</v>
      </c>
      <c r="U5" s="29">
        <v>0.5233165597092192</v>
      </c>
      <c r="V5" s="29">
        <v>0.23538224617005699</v>
      </c>
      <c r="W5"/>
    </row>
    <row r="6" spans="3:23" x14ac:dyDescent="0.3">
      <c r="C6" s="34"/>
      <c r="D6" s="12" t="s">
        <v>114</v>
      </c>
      <c r="E6" s="13">
        <v>0.50794192595767262</v>
      </c>
      <c r="F6" s="13">
        <v>0.23496705323443506</v>
      </c>
      <c r="G6"/>
      <c r="H6" s="13"/>
      <c r="J6" s="12" t="s">
        <v>145</v>
      </c>
      <c r="K6" s="13">
        <v>6.9900000000000004E-2</v>
      </c>
      <c r="N6" s="34"/>
      <c r="O6" s="12" t="s">
        <v>113</v>
      </c>
      <c r="P6" s="29">
        <v>0.84249836943691125</v>
      </c>
      <c r="Q6" s="29">
        <v>0.15750163056308888</v>
      </c>
      <c r="S6" s="34"/>
      <c r="T6" s="12" t="s">
        <v>113</v>
      </c>
      <c r="U6" s="29">
        <v>0.51829001935280838</v>
      </c>
      <c r="V6" s="29">
        <v>0.24004139933124494</v>
      </c>
      <c r="W6"/>
    </row>
    <row r="7" spans="3:23" x14ac:dyDescent="0.3">
      <c r="C7" s="34"/>
      <c r="D7" s="12" t="s">
        <v>115</v>
      </c>
      <c r="E7" s="13">
        <v>0.50250305462654332</v>
      </c>
      <c r="F7" s="13">
        <v>0.22659709937231756</v>
      </c>
      <c r="G7"/>
      <c r="H7" s="13"/>
      <c r="J7" s="12" t="s">
        <v>36</v>
      </c>
      <c r="K7" s="13">
        <v>6.5199999999999994E-2</v>
      </c>
      <c r="N7" s="34"/>
      <c r="O7" s="12" t="s">
        <v>114</v>
      </c>
      <c r="P7" s="29">
        <v>0.85055723780427839</v>
      </c>
      <c r="Q7" s="29">
        <v>0.14944276219572161</v>
      </c>
      <c r="S7" s="34"/>
      <c r="T7" s="12" t="s">
        <v>114</v>
      </c>
      <c r="U7" s="29">
        <v>0.5205919615142004</v>
      </c>
      <c r="V7" s="29">
        <v>0.24087066870317297</v>
      </c>
      <c r="W7"/>
    </row>
    <row r="8" spans="3:23" x14ac:dyDescent="0.3">
      <c r="C8" s="34"/>
      <c r="D8" s="12" t="s">
        <v>116</v>
      </c>
      <c r="E8" s="13">
        <v>0.50266801053015164</v>
      </c>
      <c r="F8" s="13">
        <v>0.22284733424905592</v>
      </c>
      <c r="G8"/>
      <c r="H8" s="13"/>
      <c r="J8" s="12" t="s">
        <v>144</v>
      </c>
      <c r="K8" s="13">
        <v>6.1799999999999994E-2</v>
      </c>
      <c r="N8" s="34"/>
      <c r="O8" s="12" t="s">
        <v>115</v>
      </c>
      <c r="P8" s="29">
        <v>0.8285443505746638</v>
      </c>
      <c r="Q8" s="29">
        <v>0.17145564942533628</v>
      </c>
      <c r="S8" s="34"/>
      <c r="T8" s="12" t="s">
        <v>115</v>
      </c>
      <c r="U8" s="29">
        <v>0.51631969468923689</v>
      </c>
      <c r="V8" s="29">
        <v>0.23299204580306401</v>
      </c>
      <c r="W8"/>
    </row>
    <row r="9" spans="3:23" x14ac:dyDescent="0.3">
      <c r="C9" s="34"/>
      <c r="D9" s="12" t="s">
        <v>117</v>
      </c>
      <c r="E9" s="13">
        <v>0.50384525530862445</v>
      </c>
      <c r="F9" s="13">
        <v>0.2243254747904769</v>
      </c>
      <c r="G9"/>
      <c r="H9" s="13"/>
      <c r="J9" s="12" t="s">
        <v>139</v>
      </c>
      <c r="K9" s="13">
        <v>5.4100000000000002E-2</v>
      </c>
      <c r="N9" s="34"/>
      <c r="O9" s="12" t="s">
        <v>116</v>
      </c>
      <c r="P9" s="29">
        <v>0.83239548960968246</v>
      </c>
      <c r="Q9" s="29">
        <v>0.16760451039031743</v>
      </c>
      <c r="S9" s="34"/>
      <c r="T9" s="12" t="s">
        <v>116</v>
      </c>
      <c r="U9" s="29">
        <v>0.5180777740723379</v>
      </c>
      <c r="V9" s="29">
        <v>0.22923697172211954</v>
      </c>
      <c r="W9"/>
    </row>
    <row r="10" spans="3:23" x14ac:dyDescent="0.3">
      <c r="C10" s="34"/>
      <c r="D10" s="12" t="s">
        <v>118</v>
      </c>
      <c r="E10" s="13">
        <v>0.49147145280113158</v>
      </c>
      <c r="F10" s="13">
        <v>0.22695027552180019</v>
      </c>
      <c r="G10"/>
      <c r="H10" s="13"/>
      <c r="J10" s="12" t="s">
        <v>142</v>
      </c>
      <c r="K10" s="13">
        <v>5.0599999999999999E-2</v>
      </c>
      <c r="N10" s="34"/>
      <c r="O10" s="12" t="s">
        <v>117</v>
      </c>
      <c r="P10" s="29">
        <v>0.84517834840514905</v>
      </c>
      <c r="Q10" s="29">
        <v>0.15482165159485106</v>
      </c>
      <c r="S10" s="34"/>
      <c r="T10" s="12" t="s">
        <v>117</v>
      </c>
      <c r="U10" s="29">
        <v>0.52068952697119208</v>
      </c>
      <c r="V10" s="29">
        <v>0.23072898427455124</v>
      </c>
      <c r="W10"/>
    </row>
    <row r="11" spans="3:23" x14ac:dyDescent="0.3">
      <c r="C11" s="34"/>
      <c r="D11" s="12" t="s">
        <v>119</v>
      </c>
      <c r="E11" s="13">
        <v>0.49072287069272363</v>
      </c>
      <c r="F11" s="13">
        <v>0.22960012064107074</v>
      </c>
      <c r="G11"/>
      <c r="H11" s="13"/>
      <c r="J11" s="12" t="s">
        <v>138</v>
      </c>
      <c r="K11" s="13">
        <v>4.7400000000000005E-2</v>
      </c>
      <c r="N11" s="34"/>
      <c r="O11" s="12" t="s">
        <v>118</v>
      </c>
      <c r="P11" s="29">
        <v>0.83882070499071049</v>
      </c>
      <c r="Q11" s="29">
        <v>0.16117929500928954</v>
      </c>
      <c r="S11" s="34"/>
      <c r="T11" s="12" t="s">
        <v>118</v>
      </c>
      <c r="U11" s="29">
        <v>0.50975565580043802</v>
      </c>
      <c r="V11" s="29">
        <v>0.23341142563048409</v>
      </c>
      <c r="W11"/>
    </row>
    <row r="12" spans="3:23" x14ac:dyDescent="0.3">
      <c r="C12" s="34"/>
      <c r="D12" s="12" t="s">
        <v>120</v>
      </c>
      <c r="E12" s="13">
        <v>0.4973779739323051</v>
      </c>
      <c r="F12" s="13">
        <v>0.22543669179577699</v>
      </c>
      <c r="G12"/>
      <c r="H12" s="13"/>
      <c r="J12" s="12" t="s">
        <v>141</v>
      </c>
      <c r="K12" s="13">
        <v>3.9800000000000002E-2</v>
      </c>
      <c r="N12" s="34"/>
      <c r="O12" s="12" t="s">
        <v>119</v>
      </c>
      <c r="P12" s="29">
        <v>0.83339306544414959</v>
      </c>
      <c r="Q12" s="29">
        <v>0.16660693455585049</v>
      </c>
      <c r="S12" s="34"/>
      <c r="T12" s="12" t="s">
        <v>119</v>
      </c>
      <c r="U12" s="29">
        <v>0.50897229309852787</v>
      </c>
      <c r="V12" s="29">
        <v>0.23552561495811908</v>
      </c>
      <c r="W12"/>
    </row>
    <row r="13" spans="3:23" x14ac:dyDescent="0.3">
      <c r="C13" s="34"/>
      <c r="D13" s="12" t="s">
        <v>121</v>
      </c>
      <c r="E13" s="13">
        <v>0.51281725351017615</v>
      </c>
      <c r="F13" s="13">
        <v>0.22278645643360609</v>
      </c>
      <c r="G13"/>
      <c r="H13" s="13"/>
      <c r="J13" s="12" t="s">
        <v>143</v>
      </c>
      <c r="K13" s="13">
        <v>3.9599999999999996E-2</v>
      </c>
      <c r="N13" s="34"/>
      <c r="O13" s="12" t="s">
        <v>120</v>
      </c>
      <c r="P13" s="29">
        <v>0.83388180066509587</v>
      </c>
      <c r="Q13" s="29">
        <v>0.16611819933490427</v>
      </c>
      <c r="S13" s="34"/>
      <c r="T13" s="12" t="s">
        <v>120</v>
      </c>
      <c r="U13" s="29">
        <v>0.51346270141519712</v>
      </c>
      <c r="V13" s="29">
        <v>0.2313083868618164</v>
      </c>
      <c r="W13"/>
    </row>
    <row r="14" spans="3:23" x14ac:dyDescent="0.3">
      <c r="C14" s="34"/>
      <c r="D14" s="12" t="s">
        <v>122</v>
      </c>
      <c r="E14" s="13">
        <v>0.49701051160207715</v>
      </c>
      <c r="F14" s="13">
        <v>0.21575283868586467</v>
      </c>
      <c r="G14"/>
      <c r="H14" s="13"/>
      <c r="J14" s="12" t="s">
        <v>137</v>
      </c>
      <c r="K14" s="13">
        <v>2.53E-2</v>
      </c>
      <c r="N14" s="34"/>
      <c r="O14" s="12" t="s">
        <v>121</v>
      </c>
      <c r="P14" s="29">
        <v>0.82292156380258608</v>
      </c>
      <c r="Q14" s="29">
        <v>0.1770784361974139</v>
      </c>
      <c r="S14" s="34"/>
      <c r="T14" s="12" t="s">
        <v>121</v>
      </c>
      <c r="U14" s="29">
        <v>0.52786034705135798</v>
      </c>
      <c r="V14" s="29">
        <v>0.22828231789904277</v>
      </c>
      <c r="W14"/>
    </row>
    <row r="15" spans="3:23" x14ac:dyDescent="0.3">
      <c r="C15" s="33">
        <v>2020</v>
      </c>
      <c r="D15" s="12" t="s">
        <v>111</v>
      </c>
      <c r="E15" s="13">
        <v>0.49395292285446496</v>
      </c>
      <c r="F15" s="13">
        <v>0.21232775317552077</v>
      </c>
      <c r="G15"/>
      <c r="H15" s="13"/>
      <c r="J15" s="12" t="s">
        <v>86</v>
      </c>
      <c r="K15" s="13">
        <v>1.6799999999999999E-2</v>
      </c>
      <c r="N15" s="34"/>
      <c r="O15" s="12" t="s">
        <v>122</v>
      </c>
      <c r="P15" s="29">
        <v>0.8283262944899995</v>
      </c>
      <c r="Q15" s="29">
        <v>0.17167370551000055</v>
      </c>
      <c r="S15" s="34"/>
      <c r="T15" s="12" t="s">
        <v>122</v>
      </c>
      <c r="U15" s="29">
        <v>0.51168057488337793</v>
      </c>
      <c r="V15" s="29">
        <v>0.2231269628534028</v>
      </c>
      <c r="W15"/>
    </row>
    <row r="16" spans="3:23" x14ac:dyDescent="0.3">
      <c r="C16" s="33"/>
      <c r="D16" s="12" t="s">
        <v>112</v>
      </c>
      <c r="E16" s="13">
        <v>0.48483784017263271</v>
      </c>
      <c r="F16" s="13">
        <v>0.20834382002346383</v>
      </c>
      <c r="G16"/>
      <c r="H16" s="13"/>
      <c r="J16" s="12" t="s">
        <v>134</v>
      </c>
      <c r="K16" s="13">
        <v>1.4999999999999999E-2</v>
      </c>
      <c r="L16" s="17"/>
      <c r="N16" s="33">
        <v>2020</v>
      </c>
      <c r="O16" s="12" t="s">
        <v>111</v>
      </c>
      <c r="P16" s="29">
        <v>0.81993964597143709</v>
      </c>
      <c r="Q16" s="29">
        <v>0.18006035402856282</v>
      </c>
      <c r="S16" s="33">
        <v>2020</v>
      </c>
      <c r="T16" s="12" t="s">
        <v>111</v>
      </c>
      <c r="U16" s="29">
        <v>0.50811522394053021</v>
      </c>
      <c r="V16" s="29">
        <v>0.22088763527442168</v>
      </c>
      <c r="W16"/>
    </row>
    <row r="17" spans="1:23" x14ac:dyDescent="0.3">
      <c r="C17" s="33"/>
      <c r="D17" s="12" t="s">
        <v>113</v>
      </c>
      <c r="E17" s="13">
        <v>0.4708200720228512</v>
      </c>
      <c r="F17" s="13">
        <v>0.19692436054608534</v>
      </c>
      <c r="G17"/>
      <c r="H17" s="13"/>
      <c r="J17" s="12" t="s">
        <v>136</v>
      </c>
      <c r="K17" s="13">
        <v>1.18E-2</v>
      </c>
      <c r="L17" s="17"/>
      <c r="N17" s="33"/>
      <c r="O17" s="12" t="s">
        <v>112</v>
      </c>
      <c r="P17" s="29">
        <v>0.81857799106315288</v>
      </c>
      <c r="Q17" s="29">
        <v>0.18142200893684707</v>
      </c>
      <c r="S17" s="33"/>
      <c r="T17" s="12" t="s">
        <v>112</v>
      </c>
      <c r="U17" s="29">
        <v>0.50067978831103177</v>
      </c>
      <c r="V17" s="29">
        <v>0.21875208072624366</v>
      </c>
      <c r="W17"/>
    </row>
    <row r="18" spans="1:23" x14ac:dyDescent="0.3">
      <c r="C18" s="33"/>
      <c r="D18" s="12" t="s">
        <v>114</v>
      </c>
      <c r="E18" s="13">
        <v>0.4226032530683535</v>
      </c>
      <c r="F18" s="13">
        <v>0.19148417859794725</v>
      </c>
      <c r="G18"/>
      <c r="H18" s="13"/>
      <c r="J18" s="12" t="s">
        <v>133</v>
      </c>
      <c r="K18" s="13">
        <v>7.9000000000000008E-3</v>
      </c>
      <c r="L18" s="17"/>
      <c r="N18" s="33"/>
      <c r="O18" s="12" t="s">
        <v>113</v>
      </c>
      <c r="P18" s="29">
        <v>0.80964665868928409</v>
      </c>
      <c r="Q18" s="29">
        <v>0.19035334131071593</v>
      </c>
      <c r="S18" s="33"/>
      <c r="T18" s="12" t="s">
        <v>113</v>
      </c>
      <c r="U18" s="29">
        <v>0.48573879857932561</v>
      </c>
      <c r="V18" s="29">
        <v>0.20533862425982519</v>
      </c>
      <c r="W18"/>
    </row>
    <row r="19" spans="1:23" x14ac:dyDescent="0.3">
      <c r="C19" s="33"/>
      <c r="D19" s="12" t="s">
        <v>115</v>
      </c>
      <c r="E19" s="13">
        <v>0.41380028066398872</v>
      </c>
      <c r="F19" s="13">
        <v>0.18657952129983571</v>
      </c>
      <c r="G19"/>
      <c r="H19" s="13"/>
      <c r="J19" s="12" t="s">
        <v>132</v>
      </c>
      <c r="K19" s="13">
        <v>7.1999999999999998E-3</v>
      </c>
      <c r="L19" s="17"/>
      <c r="N19" s="33"/>
      <c r="O19" s="12" t="s">
        <v>114</v>
      </c>
      <c r="P19" s="29">
        <v>0.78309378742675639</v>
      </c>
      <c r="Q19" s="29">
        <v>0.21690621257324361</v>
      </c>
      <c r="S19" s="33"/>
      <c r="T19" s="12" t="s">
        <v>114</v>
      </c>
      <c r="U19" s="29">
        <v>0.44354533579010635</v>
      </c>
      <c r="V19" s="29">
        <v>0.19912233373814803</v>
      </c>
      <c r="W19"/>
    </row>
    <row r="20" spans="1:23" x14ac:dyDescent="0.3">
      <c r="C20" s="33"/>
      <c r="D20" s="12" t="s">
        <v>116</v>
      </c>
      <c r="E20" s="13">
        <v>0.41852542615288646</v>
      </c>
      <c r="F20" s="13">
        <v>0.19051691877179433</v>
      </c>
      <c r="G20"/>
      <c r="H20" s="13"/>
      <c r="J20" s="12" t="s">
        <v>135</v>
      </c>
      <c r="K20" s="13">
        <v>8.9999999999999998E-4</v>
      </c>
      <c r="L20" s="17"/>
      <c r="N20" s="33"/>
      <c r="O20" s="12" t="s">
        <v>115</v>
      </c>
      <c r="P20" s="29">
        <v>0.77074576752883972</v>
      </c>
      <c r="Q20" s="29">
        <v>0.22925423247116034</v>
      </c>
      <c r="S20" s="33"/>
      <c r="T20" s="12" t="s">
        <v>115</v>
      </c>
      <c r="U20" s="29">
        <v>0.4353077309093355</v>
      </c>
      <c r="V20" s="29">
        <v>0.19246264768623408</v>
      </c>
      <c r="W20"/>
    </row>
    <row r="21" spans="1:23" x14ac:dyDescent="0.3">
      <c r="J21" s="12" t="s">
        <v>131</v>
      </c>
      <c r="K21" s="13">
        <v>8.0000000000000004E-4</v>
      </c>
      <c r="L21" s="17"/>
      <c r="N21" s="33"/>
      <c r="O21" s="12" t="s">
        <v>116</v>
      </c>
      <c r="P21" s="13">
        <v>0.77480000000000004</v>
      </c>
      <c r="Q21" s="13">
        <v>0.22519999999999998</v>
      </c>
      <c r="S21" s="33"/>
      <c r="T21" s="12" t="s">
        <v>116</v>
      </c>
      <c r="U21" s="13">
        <v>0.43840000000000001</v>
      </c>
      <c r="V21" s="29">
        <v>0.19691009487134703</v>
      </c>
      <c r="W21" s="31"/>
    </row>
    <row r="22" spans="1:23" x14ac:dyDescent="0.3">
      <c r="J22" s="12" t="s">
        <v>148</v>
      </c>
      <c r="K22" s="13">
        <v>2.9999999999999997E-4</v>
      </c>
      <c r="L22" s="17"/>
      <c r="W22"/>
    </row>
    <row r="23" spans="1:23" x14ac:dyDescent="0.3">
      <c r="L23" s="17"/>
      <c r="W23"/>
    </row>
    <row r="24" spans="1:23" x14ac:dyDescent="0.3">
      <c r="B24" s="12" t="s">
        <v>129</v>
      </c>
      <c r="C24" s="12" t="s">
        <v>126</v>
      </c>
      <c r="L24" s="17"/>
    </row>
    <row r="25" spans="1:23" x14ac:dyDescent="0.3">
      <c r="A25" s="12" t="s">
        <v>128</v>
      </c>
      <c r="B25" s="14">
        <v>0.95510000000000006</v>
      </c>
      <c r="C25" s="14">
        <v>4.4900000000000002E-2</v>
      </c>
      <c r="L25" s="17"/>
    </row>
    <row r="26" spans="1:23" x14ac:dyDescent="0.3">
      <c r="A26" s="12" t="s">
        <v>128</v>
      </c>
      <c r="B26" s="15">
        <v>7773488.9000000004</v>
      </c>
      <c r="C26" s="15">
        <v>365805.3</v>
      </c>
      <c r="L26" s="17"/>
    </row>
    <row r="27" spans="1:23" ht="11.4" customHeight="1" x14ac:dyDescent="0.3">
      <c r="L27" s="17"/>
    </row>
    <row r="28" spans="1:23" x14ac:dyDescent="0.3">
      <c r="L28" s="17"/>
    </row>
    <row r="29" spans="1:23" x14ac:dyDescent="0.3">
      <c r="A29" s="12" t="s">
        <v>130</v>
      </c>
      <c r="B29" s="14">
        <v>0.1507</v>
      </c>
      <c r="C29" s="16">
        <v>353599.42</v>
      </c>
      <c r="L29" s="17"/>
    </row>
    <row r="30" spans="1:23" x14ac:dyDescent="0.3">
      <c r="L30" s="17"/>
    </row>
    <row r="31" spans="1:23" x14ac:dyDescent="0.3">
      <c r="A31" s="12" t="s">
        <v>156</v>
      </c>
      <c r="B31" s="12" t="s">
        <v>124</v>
      </c>
      <c r="L31" s="17"/>
    </row>
    <row r="32" spans="1:23" x14ac:dyDescent="0.3">
      <c r="A32" s="12" t="s">
        <v>151</v>
      </c>
      <c r="B32" s="14">
        <v>0.49459999999999998</v>
      </c>
      <c r="L32" s="17"/>
    </row>
    <row r="33" spans="1:12" x14ac:dyDescent="0.3">
      <c r="A33" s="12" t="s">
        <v>152</v>
      </c>
      <c r="B33" s="14">
        <v>5.9900000000000002E-2</v>
      </c>
      <c r="L33" s="17"/>
    </row>
    <row r="34" spans="1:12" x14ac:dyDescent="0.3">
      <c r="A34" s="12" t="s">
        <v>153</v>
      </c>
      <c r="B34" s="14">
        <v>0.1191</v>
      </c>
      <c r="L34" s="17"/>
    </row>
    <row r="35" spans="1:12" x14ac:dyDescent="0.3">
      <c r="A35" s="12" t="s">
        <v>154</v>
      </c>
      <c r="B35" s="14">
        <v>8.199999999999999E-2</v>
      </c>
      <c r="L35" s="17"/>
    </row>
    <row r="36" spans="1:12" x14ac:dyDescent="0.3">
      <c r="A36" s="12" t="s">
        <v>155</v>
      </c>
      <c r="B36" s="14">
        <v>0.20440000000000003</v>
      </c>
    </row>
    <row r="37" spans="1:12" x14ac:dyDescent="0.3">
      <c r="A37" s="12" t="s">
        <v>92</v>
      </c>
      <c r="B37" s="14">
        <v>0.04</v>
      </c>
    </row>
  </sheetData>
  <mergeCells count="6">
    <mergeCell ref="N16:N21"/>
    <mergeCell ref="S16:S21"/>
    <mergeCell ref="C15:C20"/>
    <mergeCell ref="C3:C14"/>
    <mergeCell ref="N4:N15"/>
    <mergeCell ref="S4:S15"/>
  </mergeCells>
  <pageMargins left="0.7" right="0.7" top="0.75" bottom="0.75" header="0.3" footer="0.3"/>
  <pageSetup paperSize="9" orientation="portrait" horizontalDpi="1200" verticalDpi="1200" r:id="rId1"/>
  <drawing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715B9-DABA-43A4-A3F3-388786336566}">
  <dimension ref="D3:M34"/>
  <sheetViews>
    <sheetView topLeftCell="A28" workbookViewId="0">
      <selection activeCell="J35" sqref="J35"/>
    </sheetView>
  </sheetViews>
  <sheetFormatPr defaultRowHeight="14.4" x14ac:dyDescent="0.3"/>
  <cols>
    <col min="4" max="4" width="18" bestFit="1" customWidth="1"/>
    <col min="5" max="5" width="10" bestFit="1" customWidth="1"/>
    <col min="6" max="6" width="11" bestFit="1" customWidth="1"/>
    <col min="10" max="10" width="16.6640625" bestFit="1" customWidth="1"/>
    <col min="11" max="11" width="11" bestFit="1" customWidth="1"/>
  </cols>
  <sheetData>
    <row r="3" spans="4:13" x14ac:dyDescent="0.3">
      <c r="G3" s="3"/>
      <c r="J3" t="s">
        <v>214</v>
      </c>
      <c r="K3" s="2">
        <v>51549.593000000001</v>
      </c>
      <c r="L3" s="3">
        <v>0.34100000000000003</v>
      </c>
      <c r="M3" s="3">
        <v>0.34100000000000003</v>
      </c>
    </row>
    <row r="4" spans="4:13" x14ac:dyDescent="0.3">
      <c r="D4" t="s">
        <v>209</v>
      </c>
      <c r="E4" s="2">
        <v>40953.266000000003</v>
      </c>
      <c r="F4" s="2">
        <v>40953.266000000003</v>
      </c>
      <c r="G4" s="3"/>
      <c r="J4" t="s">
        <v>213</v>
      </c>
      <c r="K4" s="2">
        <v>37204.506000000001</v>
      </c>
      <c r="L4" s="3">
        <v>0.24609999999999999</v>
      </c>
      <c r="M4" s="3">
        <v>0.58719999999999994</v>
      </c>
    </row>
    <row r="5" spans="4:13" x14ac:dyDescent="0.3">
      <c r="D5" t="s">
        <v>210</v>
      </c>
      <c r="E5" s="2">
        <v>1472.6439</v>
      </c>
      <c r="F5" s="2">
        <v>1472.6439</v>
      </c>
      <c r="G5" s="3"/>
      <c r="J5" t="s">
        <v>215</v>
      </c>
      <c r="K5" s="2">
        <v>32344.108</v>
      </c>
      <c r="L5" s="3">
        <v>0.214</v>
      </c>
      <c r="M5" s="3">
        <v>0.80110000000000003</v>
      </c>
    </row>
    <row r="6" spans="4:13" x14ac:dyDescent="0.3">
      <c r="D6" t="s">
        <v>217</v>
      </c>
      <c r="E6" s="2">
        <v>7590.4371000000001</v>
      </c>
      <c r="F6" s="2">
        <v>7590.4371000000001</v>
      </c>
      <c r="G6" s="3"/>
      <c r="J6" t="s">
        <v>216</v>
      </c>
      <c r="K6" s="2">
        <v>27966.544000000002</v>
      </c>
      <c r="L6" s="3">
        <v>0.185</v>
      </c>
      <c r="M6" s="3">
        <v>0.98609999999999998</v>
      </c>
    </row>
    <row r="7" spans="4:13" x14ac:dyDescent="0.3">
      <c r="D7" t="s">
        <v>92</v>
      </c>
      <c r="E7" s="2">
        <v>955.19822899999997</v>
      </c>
      <c r="F7" s="2">
        <v>955.19822899999997</v>
      </c>
      <c r="G7" s="3"/>
      <c r="J7" t="s">
        <v>212</v>
      </c>
      <c r="K7" s="2">
        <v>2095.1993000000002</v>
      </c>
      <c r="L7" s="3">
        <v>1.3899999999999999E-2</v>
      </c>
      <c r="M7" s="3">
        <v>1</v>
      </c>
    </row>
    <row r="8" spans="4:13" x14ac:dyDescent="0.3">
      <c r="D8" t="s">
        <v>208</v>
      </c>
      <c r="E8" s="2">
        <v>100706.38</v>
      </c>
      <c r="F8" s="2">
        <v>100706.38</v>
      </c>
      <c r="G8" s="3"/>
    </row>
    <row r="9" spans="4:13" x14ac:dyDescent="0.3">
      <c r="D9" t="s">
        <v>214</v>
      </c>
      <c r="E9" s="2">
        <v>36953.266000000003</v>
      </c>
      <c r="F9" s="2">
        <v>36953.266000000003</v>
      </c>
    </row>
    <row r="10" spans="4:13" x14ac:dyDescent="0.3">
      <c r="D10" t="s">
        <v>213</v>
      </c>
      <c r="E10" s="2">
        <v>23850.698</v>
      </c>
      <c r="F10" s="2">
        <v>23850.698</v>
      </c>
    </row>
    <row r="11" spans="4:13" x14ac:dyDescent="0.3">
      <c r="D11" t="s">
        <v>215</v>
      </c>
      <c r="E11" s="2">
        <v>19433.951000000001</v>
      </c>
      <c r="F11" s="2">
        <v>19433.951000000001</v>
      </c>
    </row>
    <row r="12" spans="4:13" x14ac:dyDescent="0.3">
      <c r="D12" t="s">
        <v>216</v>
      </c>
      <c r="E12" s="2">
        <v>19050.351999999999</v>
      </c>
      <c r="F12" s="2">
        <v>19050.351999999999</v>
      </c>
    </row>
    <row r="13" spans="4:13" x14ac:dyDescent="0.3">
      <c r="D13" t="s">
        <v>212</v>
      </c>
      <c r="E13" s="2">
        <v>1418.1107999999999</v>
      </c>
      <c r="F13" s="2">
        <v>1418.1107999999999</v>
      </c>
    </row>
    <row r="14" spans="4:13" x14ac:dyDescent="0.3">
      <c r="F14" s="3"/>
    </row>
    <row r="15" spans="4:13" x14ac:dyDescent="0.3">
      <c r="F15" s="3"/>
    </row>
    <row r="16" spans="4:13" x14ac:dyDescent="0.3">
      <c r="F16" s="11"/>
      <c r="J16" t="s">
        <v>209</v>
      </c>
      <c r="K16" s="2">
        <v>40953.266000000003</v>
      </c>
      <c r="L16" s="3">
        <v>0.27</v>
      </c>
    </row>
    <row r="17" spans="4:12" x14ac:dyDescent="0.3">
      <c r="J17" t="s">
        <v>210</v>
      </c>
      <c r="K17" s="2">
        <v>1472.6439</v>
      </c>
      <c r="L17" s="3">
        <v>9.7000000000000003E-3</v>
      </c>
    </row>
    <row r="18" spans="4:12" x14ac:dyDescent="0.3">
      <c r="J18" t="s">
        <v>217</v>
      </c>
      <c r="K18" s="2">
        <v>7590.4371000000001</v>
      </c>
      <c r="L18" s="3">
        <v>0.05</v>
      </c>
    </row>
    <row r="19" spans="4:12" x14ac:dyDescent="0.3">
      <c r="J19" t="s">
        <v>92</v>
      </c>
      <c r="K19" s="2">
        <v>955.19822899999997</v>
      </c>
      <c r="L19" s="3">
        <v>6.3E-3</v>
      </c>
    </row>
    <row r="20" spans="4:12" x14ac:dyDescent="0.3">
      <c r="J20" t="s">
        <v>208</v>
      </c>
      <c r="K20" s="2">
        <v>100706.38</v>
      </c>
      <c r="L20" s="3">
        <v>0.66390000000000005</v>
      </c>
    </row>
    <row r="21" spans="4:12" x14ac:dyDescent="0.3">
      <c r="G21" s="3">
        <v>0.66390000000000005</v>
      </c>
      <c r="H21" s="3">
        <v>0.66390000000000005</v>
      </c>
      <c r="J21" t="s">
        <v>214</v>
      </c>
      <c r="K21" s="2">
        <v>36953.266000000003</v>
      </c>
      <c r="L21" s="3">
        <v>0.3669</v>
      </c>
    </row>
    <row r="22" spans="4:12" x14ac:dyDescent="0.3">
      <c r="D22" t="s">
        <v>209</v>
      </c>
      <c r="F22" s="1">
        <v>40953.266000000003</v>
      </c>
      <c r="G22" s="3">
        <v>0.27</v>
      </c>
      <c r="H22" s="3">
        <v>0.93400000000000005</v>
      </c>
      <c r="J22" t="s">
        <v>213</v>
      </c>
      <c r="K22" s="2">
        <v>23850.698</v>
      </c>
      <c r="L22" s="3">
        <v>0.23680000000000001</v>
      </c>
    </row>
    <row r="23" spans="4:12" x14ac:dyDescent="0.3">
      <c r="D23" t="s">
        <v>210</v>
      </c>
      <c r="F23" s="1">
        <v>1472.6439</v>
      </c>
      <c r="G23" s="3">
        <v>9.7000000000000003E-3</v>
      </c>
      <c r="H23" s="3">
        <v>0.94370000000000009</v>
      </c>
      <c r="J23" t="s">
        <v>215</v>
      </c>
      <c r="K23" s="2">
        <v>19433.951000000001</v>
      </c>
      <c r="L23" s="3">
        <v>0.193</v>
      </c>
    </row>
    <row r="24" spans="4:12" x14ac:dyDescent="0.3">
      <c r="D24" t="s">
        <v>12</v>
      </c>
      <c r="E24" t="s">
        <v>211</v>
      </c>
      <c r="F24" s="1">
        <v>7590.4371000000001</v>
      </c>
      <c r="G24" s="3">
        <v>0.05</v>
      </c>
      <c r="H24" s="3">
        <v>0.99370000000000003</v>
      </c>
      <c r="J24" t="s">
        <v>216</v>
      </c>
      <c r="K24" s="2">
        <v>19050.351999999999</v>
      </c>
      <c r="L24" s="3">
        <v>0.18920000000000001</v>
      </c>
    </row>
    <row r="25" spans="4:12" x14ac:dyDescent="0.3">
      <c r="D25" t="s">
        <v>212</v>
      </c>
      <c r="F25">
        <v>955.19822899999997</v>
      </c>
      <c r="G25" s="3">
        <v>6.3E-3</v>
      </c>
      <c r="H25" s="3">
        <v>0.99609999999999999</v>
      </c>
      <c r="J25" t="s">
        <v>212</v>
      </c>
      <c r="K25" s="2">
        <v>1418.1107999999999</v>
      </c>
      <c r="L25" s="3">
        <v>1.41E-2</v>
      </c>
    </row>
    <row r="26" spans="4:12" x14ac:dyDescent="0.3">
      <c r="E26" t="s">
        <v>208</v>
      </c>
      <c r="F26" s="1">
        <v>100706.38</v>
      </c>
      <c r="K26" s="2"/>
    </row>
    <row r="30" spans="4:12" x14ac:dyDescent="0.3">
      <c r="E30" t="s">
        <v>214</v>
      </c>
      <c r="F30" s="1">
        <v>36953.266000000003</v>
      </c>
      <c r="G30" s="3">
        <v>0.3669</v>
      </c>
    </row>
    <row r="31" spans="4:12" x14ac:dyDescent="0.3">
      <c r="E31" t="s">
        <v>213</v>
      </c>
      <c r="F31" s="1">
        <v>23850.698</v>
      </c>
      <c r="G31" s="3">
        <v>0.23680000000000001</v>
      </c>
    </row>
    <row r="32" spans="4:12" x14ac:dyDescent="0.3">
      <c r="E32" t="s">
        <v>215</v>
      </c>
      <c r="F32" s="1">
        <v>19433.951000000001</v>
      </c>
      <c r="G32" s="3">
        <v>0.193</v>
      </c>
    </row>
    <row r="33" spans="5:7" x14ac:dyDescent="0.3">
      <c r="E33" t="s">
        <v>216</v>
      </c>
      <c r="F33" s="1">
        <v>19050.351999999999</v>
      </c>
      <c r="G33" s="3">
        <v>0.18920000000000001</v>
      </c>
    </row>
    <row r="34" spans="5:7" x14ac:dyDescent="0.3">
      <c r="E34" t="s">
        <v>212</v>
      </c>
      <c r="F34" s="1">
        <v>1418.1107999999999</v>
      </c>
      <c r="G34" s="3">
        <v>1.41E-2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C20E7-DB26-4FC3-8E0D-D889478D3474}">
  <dimension ref="D2:M68"/>
  <sheetViews>
    <sheetView workbookViewId="0">
      <selection activeCell="K51" sqref="K51"/>
    </sheetView>
  </sheetViews>
  <sheetFormatPr defaultRowHeight="14.4" x14ac:dyDescent="0.3"/>
  <cols>
    <col min="5" max="5" width="9" bestFit="1" customWidth="1"/>
    <col min="6" max="8" width="9.5546875" bestFit="1" customWidth="1"/>
    <col min="11" max="11" width="9.5546875" bestFit="1" customWidth="1"/>
    <col min="12" max="12" width="9" bestFit="1" customWidth="1"/>
  </cols>
  <sheetData>
    <row r="2" spans="4:12" x14ac:dyDescent="0.3">
      <c r="K2" t="s">
        <v>12</v>
      </c>
      <c r="L2" t="s">
        <v>11</v>
      </c>
    </row>
    <row r="3" spans="4:12" x14ac:dyDescent="0.3">
      <c r="D3" t="s">
        <v>159</v>
      </c>
      <c r="E3" s="30">
        <v>0</v>
      </c>
      <c r="F3" s="30">
        <v>308.07330999999999</v>
      </c>
      <c r="G3" s="30">
        <v>4163.7849999999999</v>
      </c>
      <c r="H3" s="30">
        <v>4471.8580000000002</v>
      </c>
      <c r="J3" t="s">
        <v>159</v>
      </c>
      <c r="K3" s="30">
        <f>E3+G3</f>
        <v>4163.7849999999999</v>
      </c>
      <c r="L3" s="30">
        <v>308.07330999999999</v>
      </c>
    </row>
    <row r="4" spans="4:12" x14ac:dyDescent="0.3">
      <c r="D4" t="s">
        <v>160</v>
      </c>
      <c r="E4" s="30">
        <v>0</v>
      </c>
      <c r="F4" s="30">
        <v>49.716064000000003</v>
      </c>
      <c r="G4" s="30">
        <v>15755.548000000001</v>
      </c>
      <c r="H4" s="30">
        <v>15805.26</v>
      </c>
      <c r="J4" t="s">
        <v>160</v>
      </c>
      <c r="K4" s="30">
        <f t="shared" ref="K4:K15" si="0">E4+G4</f>
        <v>15755.548000000001</v>
      </c>
      <c r="L4" s="30">
        <v>49.716064000000003</v>
      </c>
    </row>
    <row r="5" spans="4:12" x14ac:dyDescent="0.3">
      <c r="D5" t="s">
        <v>161</v>
      </c>
      <c r="E5" s="30">
        <v>0</v>
      </c>
      <c r="F5" s="30">
        <v>151.89160999999999</v>
      </c>
      <c r="G5" s="30">
        <v>0</v>
      </c>
      <c r="H5" s="30">
        <v>151.89160999999999</v>
      </c>
      <c r="J5" t="s">
        <v>161</v>
      </c>
      <c r="K5" s="30">
        <f t="shared" si="0"/>
        <v>0</v>
      </c>
      <c r="L5" s="30">
        <v>151.89160999999999</v>
      </c>
    </row>
    <row r="6" spans="4:12" x14ac:dyDescent="0.3">
      <c r="D6" t="s">
        <v>162</v>
      </c>
      <c r="E6" s="30">
        <v>0</v>
      </c>
      <c r="F6" s="30">
        <v>104.57176</v>
      </c>
      <c r="G6" s="30">
        <v>0</v>
      </c>
      <c r="H6" s="30">
        <v>104.57176</v>
      </c>
      <c r="J6" t="s">
        <v>162</v>
      </c>
      <c r="K6" s="30">
        <f t="shared" si="0"/>
        <v>0</v>
      </c>
      <c r="L6" s="30">
        <v>104.57176</v>
      </c>
    </row>
    <row r="7" spans="4:12" x14ac:dyDescent="0.3">
      <c r="D7" t="s">
        <v>163</v>
      </c>
      <c r="E7" s="30">
        <v>0</v>
      </c>
      <c r="F7" s="30">
        <v>73.445768999999999</v>
      </c>
      <c r="G7" s="30">
        <v>3943.9821000000002</v>
      </c>
      <c r="H7" s="30">
        <v>4017.4279999999999</v>
      </c>
      <c r="J7" t="s">
        <v>163</v>
      </c>
      <c r="K7" s="30">
        <f t="shared" si="0"/>
        <v>3943.9821000000002</v>
      </c>
      <c r="L7" s="30">
        <v>73.445768999999999</v>
      </c>
    </row>
    <row r="8" spans="4:12" x14ac:dyDescent="0.3">
      <c r="D8" t="s">
        <v>164</v>
      </c>
      <c r="E8" s="30">
        <v>0</v>
      </c>
      <c r="F8" s="30">
        <v>60982.45</v>
      </c>
      <c r="G8" s="30">
        <v>6333.62</v>
      </c>
      <c r="H8" s="30">
        <v>67316.070000000007</v>
      </c>
      <c r="J8" t="s">
        <v>164</v>
      </c>
      <c r="K8" s="30">
        <f t="shared" si="0"/>
        <v>6333.62</v>
      </c>
      <c r="L8" s="30">
        <v>60982.45</v>
      </c>
    </row>
    <row r="9" spans="4:12" x14ac:dyDescent="0.3">
      <c r="D9" t="s">
        <v>165</v>
      </c>
      <c r="E9" s="30">
        <v>0</v>
      </c>
      <c r="F9" s="30">
        <v>340.74214999999998</v>
      </c>
      <c r="G9" s="30">
        <v>4967.93</v>
      </c>
      <c r="H9" s="30">
        <v>5308.6719999999996</v>
      </c>
      <c r="J9" t="s">
        <v>165</v>
      </c>
      <c r="K9" s="30">
        <f t="shared" si="0"/>
        <v>4967.93</v>
      </c>
      <c r="L9" s="30">
        <v>340.74214999999998</v>
      </c>
    </row>
    <row r="10" spans="4:12" x14ac:dyDescent="0.3">
      <c r="D10" t="s">
        <v>166</v>
      </c>
      <c r="E10" s="30">
        <v>0</v>
      </c>
      <c r="F10" s="30">
        <v>463.95103999999998</v>
      </c>
      <c r="G10" s="30">
        <v>1563.317</v>
      </c>
      <c r="H10" s="30">
        <v>2027.268</v>
      </c>
      <c r="J10" t="s">
        <v>166</v>
      </c>
      <c r="K10" s="30">
        <f t="shared" si="0"/>
        <v>1563.317</v>
      </c>
      <c r="L10" s="30">
        <v>463.95103999999998</v>
      </c>
    </row>
    <row r="11" spans="4:12" x14ac:dyDescent="0.3">
      <c r="D11" t="s">
        <v>167</v>
      </c>
      <c r="E11" s="30">
        <v>0</v>
      </c>
      <c r="F11" s="30">
        <v>263.33109400000001</v>
      </c>
      <c r="G11" s="30">
        <v>1271.251</v>
      </c>
      <c r="H11" s="30">
        <v>1534.5820000000001</v>
      </c>
      <c r="J11" t="s">
        <v>167</v>
      </c>
      <c r="K11" s="30">
        <f t="shared" si="0"/>
        <v>1271.251</v>
      </c>
      <c r="L11" s="30">
        <v>263.33109400000001</v>
      </c>
    </row>
    <row r="12" spans="4:12" x14ac:dyDescent="0.3">
      <c r="D12" t="s">
        <v>168</v>
      </c>
      <c r="E12" s="30">
        <v>0</v>
      </c>
      <c r="F12" s="30">
        <v>269.30727000000002</v>
      </c>
      <c r="G12" s="30">
        <v>427.42347999999998</v>
      </c>
      <c r="H12" s="30">
        <v>696.73074999999994</v>
      </c>
      <c r="J12" t="s">
        <v>168</v>
      </c>
      <c r="K12" s="30">
        <f t="shared" si="0"/>
        <v>427.42347999999998</v>
      </c>
      <c r="L12" s="30">
        <v>269.30727000000002</v>
      </c>
    </row>
    <row r="13" spans="4:12" x14ac:dyDescent="0.3">
      <c r="D13" t="s">
        <v>169</v>
      </c>
      <c r="E13" s="30">
        <v>0</v>
      </c>
      <c r="F13" s="30">
        <v>0</v>
      </c>
      <c r="G13" s="30">
        <v>129.33265</v>
      </c>
      <c r="H13" s="30">
        <v>129.33265</v>
      </c>
      <c r="J13" t="s">
        <v>169</v>
      </c>
      <c r="K13" s="30">
        <f t="shared" si="0"/>
        <v>129.33265</v>
      </c>
      <c r="L13" s="30">
        <v>0</v>
      </c>
    </row>
    <row r="14" spans="4:12" x14ac:dyDescent="0.3">
      <c r="D14" t="s">
        <v>170</v>
      </c>
      <c r="E14" s="30">
        <v>0</v>
      </c>
      <c r="F14" s="30">
        <v>0</v>
      </c>
      <c r="G14" s="30">
        <v>109.78368</v>
      </c>
      <c r="H14" s="30">
        <v>109.78368</v>
      </c>
      <c r="J14" t="s">
        <v>170</v>
      </c>
      <c r="K14" s="30">
        <f t="shared" si="0"/>
        <v>109.78368</v>
      </c>
      <c r="L14" s="30">
        <v>0</v>
      </c>
    </row>
    <row r="15" spans="4:12" x14ac:dyDescent="0.3">
      <c r="D15" t="s">
        <v>171</v>
      </c>
      <c r="E15" s="30">
        <v>649.09114</v>
      </c>
      <c r="F15" s="30">
        <v>31684.54</v>
      </c>
      <c r="G15" s="30">
        <v>0</v>
      </c>
      <c r="H15" s="30">
        <v>32333.63</v>
      </c>
      <c r="J15" t="s">
        <v>171</v>
      </c>
      <c r="K15" s="30">
        <f t="shared" si="0"/>
        <v>649.09114</v>
      </c>
      <c r="L15" s="30">
        <v>31684.54</v>
      </c>
    </row>
    <row r="16" spans="4:12" x14ac:dyDescent="0.3">
      <c r="H16" s="2"/>
    </row>
    <row r="18" spans="5:13" x14ac:dyDescent="0.3">
      <c r="L18" t="s">
        <v>173</v>
      </c>
    </row>
    <row r="19" spans="5:13" x14ac:dyDescent="0.3">
      <c r="K19">
        <f>SUM(K3:K15)</f>
        <v>39315.064049999986</v>
      </c>
      <c r="L19">
        <f>SUM(L3:L15)</f>
        <v>94692.020067000005</v>
      </c>
    </row>
    <row r="20" spans="5:13" x14ac:dyDescent="0.3">
      <c r="K20" s="3">
        <f>K19/$M$20</f>
        <v>0.29338049036030417</v>
      </c>
      <c r="L20" s="3">
        <f>L19/$M$20</f>
        <v>0.70661950963969578</v>
      </c>
      <c r="M20">
        <f>SUM(K19:L19)</f>
        <v>134007.08411699999</v>
      </c>
    </row>
    <row r="23" spans="5:13" x14ac:dyDescent="0.3">
      <c r="L23" t="s">
        <v>187</v>
      </c>
    </row>
    <row r="24" spans="5:13" x14ac:dyDescent="0.3">
      <c r="E24" t="s">
        <v>188</v>
      </c>
      <c r="F24" t="s">
        <v>12</v>
      </c>
      <c r="G24" t="s">
        <v>11</v>
      </c>
      <c r="H24" t="s">
        <v>172</v>
      </c>
      <c r="I24" t="s">
        <v>2</v>
      </c>
      <c r="K24" t="s">
        <v>12</v>
      </c>
      <c r="L24" t="s">
        <v>11</v>
      </c>
    </row>
    <row r="25" spans="5:13" x14ac:dyDescent="0.3">
      <c r="E25" t="s">
        <v>174</v>
      </c>
      <c r="F25">
        <v>0</v>
      </c>
      <c r="G25">
        <v>355.35442999999998</v>
      </c>
      <c r="H25" s="1">
        <v>6920.5929999999998</v>
      </c>
      <c r="I25" s="1">
        <v>7275.9470000000001</v>
      </c>
      <c r="K25" s="2">
        <f>F25+H25</f>
        <v>6920.5929999999998</v>
      </c>
      <c r="L25" s="2">
        <f>G25</f>
        <v>355.35442999999998</v>
      </c>
    </row>
    <row r="26" spans="5:13" x14ac:dyDescent="0.3">
      <c r="E26" t="s">
        <v>166</v>
      </c>
      <c r="F26">
        <v>0</v>
      </c>
      <c r="G26">
        <v>118.68167</v>
      </c>
      <c r="H26" s="1">
        <v>3886.4560000000001</v>
      </c>
      <c r="I26" s="1">
        <v>4005.1379999999999</v>
      </c>
      <c r="K26" s="2">
        <f t="shared" ref="K26:K40" si="1">F26+H26</f>
        <v>3886.4560000000001</v>
      </c>
      <c r="L26" s="2">
        <f t="shared" ref="L26:L40" si="2">G26</f>
        <v>118.68167</v>
      </c>
    </row>
    <row r="27" spans="5:13" x14ac:dyDescent="0.3">
      <c r="E27" t="s">
        <v>175</v>
      </c>
      <c r="F27">
        <v>0</v>
      </c>
      <c r="G27">
        <v>401.43085400000001</v>
      </c>
      <c r="H27" s="1">
        <v>16436.18</v>
      </c>
      <c r="I27" s="1">
        <v>16837.61</v>
      </c>
      <c r="K27" s="2">
        <f t="shared" si="1"/>
        <v>16436.18</v>
      </c>
      <c r="L27" s="2">
        <f t="shared" si="2"/>
        <v>401.43085400000001</v>
      </c>
    </row>
    <row r="28" spans="5:13" x14ac:dyDescent="0.3">
      <c r="E28" t="s">
        <v>176</v>
      </c>
      <c r="F28">
        <v>0</v>
      </c>
      <c r="G28">
        <v>540.30983000000003</v>
      </c>
      <c r="H28" s="1">
        <v>6053.1850000000004</v>
      </c>
      <c r="I28" s="1">
        <v>6593.4949999999999</v>
      </c>
      <c r="K28" s="2">
        <f t="shared" si="1"/>
        <v>6053.1850000000004</v>
      </c>
      <c r="L28" s="2">
        <f t="shared" si="2"/>
        <v>540.30983000000003</v>
      </c>
    </row>
    <row r="29" spans="5:13" x14ac:dyDescent="0.3">
      <c r="E29" t="s">
        <v>177</v>
      </c>
      <c r="F29">
        <v>0</v>
      </c>
      <c r="G29" s="1">
        <v>28400.29</v>
      </c>
      <c r="H29" s="1">
        <v>11781.13</v>
      </c>
      <c r="I29" s="1">
        <v>40181.42</v>
      </c>
      <c r="K29" s="2">
        <f t="shared" si="1"/>
        <v>11781.13</v>
      </c>
      <c r="L29" s="2">
        <f t="shared" si="2"/>
        <v>28400.29</v>
      </c>
    </row>
    <row r="30" spans="5:13" x14ac:dyDescent="0.3">
      <c r="E30" t="s">
        <v>178</v>
      </c>
      <c r="F30">
        <v>0</v>
      </c>
      <c r="G30">
        <v>0</v>
      </c>
      <c r="H30" s="1">
        <v>3807.127</v>
      </c>
      <c r="I30" s="1">
        <v>3807.127</v>
      </c>
      <c r="K30" s="2">
        <f t="shared" si="1"/>
        <v>3807.127</v>
      </c>
      <c r="L30" s="2">
        <f t="shared" si="2"/>
        <v>0</v>
      </c>
    </row>
    <row r="31" spans="5:13" x14ac:dyDescent="0.3">
      <c r="E31" t="s">
        <v>179</v>
      </c>
      <c r="F31">
        <v>0</v>
      </c>
      <c r="G31" s="1">
        <v>3538.6869999999999</v>
      </c>
      <c r="H31" s="1">
        <v>5096.4210000000003</v>
      </c>
      <c r="I31" s="1">
        <v>8635.1080000000002</v>
      </c>
      <c r="K31" s="2">
        <f t="shared" si="1"/>
        <v>5096.4210000000003</v>
      </c>
      <c r="L31" s="2">
        <f t="shared" si="2"/>
        <v>3538.6869999999999</v>
      </c>
    </row>
    <row r="32" spans="5:13" x14ac:dyDescent="0.3">
      <c r="E32" t="s">
        <v>180</v>
      </c>
      <c r="F32">
        <v>58.546089000000002</v>
      </c>
      <c r="G32">
        <v>0</v>
      </c>
      <c r="H32">
        <v>0</v>
      </c>
      <c r="I32">
        <v>58.546089000000002</v>
      </c>
      <c r="K32" s="2">
        <f t="shared" si="1"/>
        <v>58.546089000000002</v>
      </c>
      <c r="L32" s="2">
        <f t="shared" si="2"/>
        <v>0</v>
      </c>
    </row>
    <row r="33" spans="5:12" x14ac:dyDescent="0.3">
      <c r="E33" t="s">
        <v>181</v>
      </c>
      <c r="F33">
        <v>0</v>
      </c>
      <c r="G33">
        <v>290.44175999999999</v>
      </c>
      <c r="H33">
        <v>98.915654000000004</v>
      </c>
      <c r="I33">
        <v>389.35741000000002</v>
      </c>
      <c r="K33" s="2">
        <f t="shared" si="1"/>
        <v>98.915654000000004</v>
      </c>
      <c r="L33" s="2">
        <f t="shared" si="2"/>
        <v>290.44175999999999</v>
      </c>
    </row>
    <row r="34" spans="5:12" x14ac:dyDescent="0.3">
      <c r="E34" t="s">
        <v>182</v>
      </c>
      <c r="F34">
        <v>0</v>
      </c>
      <c r="G34">
        <v>0</v>
      </c>
      <c r="H34">
        <v>102.15112000000001</v>
      </c>
      <c r="I34">
        <v>102.15112000000001</v>
      </c>
      <c r="K34" s="2">
        <f t="shared" si="1"/>
        <v>102.15112000000001</v>
      </c>
      <c r="L34" s="2">
        <f t="shared" si="2"/>
        <v>0</v>
      </c>
    </row>
    <row r="35" spans="5:12" x14ac:dyDescent="0.3">
      <c r="E35" t="s">
        <v>183</v>
      </c>
      <c r="F35">
        <v>0</v>
      </c>
      <c r="G35">
        <v>0</v>
      </c>
      <c r="H35" s="1">
        <v>1223.2460000000001</v>
      </c>
      <c r="I35" s="1">
        <v>1223.2460000000001</v>
      </c>
      <c r="K35" s="2">
        <f t="shared" si="1"/>
        <v>1223.2460000000001</v>
      </c>
      <c r="L35" s="2">
        <f t="shared" si="2"/>
        <v>0</v>
      </c>
    </row>
    <row r="36" spans="5:12" x14ac:dyDescent="0.3">
      <c r="E36" t="s">
        <v>179</v>
      </c>
      <c r="F36">
        <v>0</v>
      </c>
      <c r="G36">
        <v>681.80204000000003</v>
      </c>
      <c r="H36" s="1">
        <v>3234.9520000000002</v>
      </c>
      <c r="I36" s="1">
        <v>3916.7539999999999</v>
      </c>
      <c r="K36" s="2">
        <f t="shared" si="1"/>
        <v>3234.9520000000002</v>
      </c>
      <c r="L36" s="2">
        <f t="shared" si="2"/>
        <v>681.80204000000003</v>
      </c>
    </row>
    <row r="37" spans="5:12" x14ac:dyDescent="0.3">
      <c r="E37" t="s">
        <v>184</v>
      </c>
      <c r="F37">
        <v>0</v>
      </c>
      <c r="G37">
        <v>0</v>
      </c>
      <c r="H37">
        <v>598.02166999999997</v>
      </c>
      <c r="I37">
        <v>598.02166999999997</v>
      </c>
      <c r="K37" s="2">
        <f t="shared" si="1"/>
        <v>598.02166999999997</v>
      </c>
      <c r="L37" s="2">
        <f t="shared" si="2"/>
        <v>0</v>
      </c>
    </row>
    <row r="38" spans="5:12" x14ac:dyDescent="0.3">
      <c r="E38" t="s">
        <v>185</v>
      </c>
      <c r="F38">
        <v>0</v>
      </c>
      <c r="G38">
        <v>0</v>
      </c>
      <c r="H38" s="1">
        <v>1136.124</v>
      </c>
      <c r="I38" s="1">
        <v>1136.124</v>
      </c>
      <c r="K38" s="2">
        <f t="shared" si="1"/>
        <v>1136.124</v>
      </c>
      <c r="L38" s="2">
        <f t="shared" si="2"/>
        <v>0</v>
      </c>
    </row>
    <row r="39" spans="5:12" x14ac:dyDescent="0.3">
      <c r="E39" t="s">
        <v>186</v>
      </c>
      <c r="F39">
        <v>0</v>
      </c>
      <c r="G39">
        <v>0</v>
      </c>
      <c r="H39">
        <v>190.55153999999999</v>
      </c>
      <c r="I39">
        <v>190.55153999999999</v>
      </c>
      <c r="K39" s="2">
        <f t="shared" si="1"/>
        <v>190.55153999999999</v>
      </c>
      <c r="L39" s="2">
        <f t="shared" si="2"/>
        <v>0</v>
      </c>
    </row>
    <row r="40" spans="5:12" x14ac:dyDescent="0.3">
      <c r="E40">
        <v>20</v>
      </c>
      <c r="F40">
        <v>164.12550999999999</v>
      </c>
      <c r="G40" s="1">
        <v>27972.53</v>
      </c>
      <c r="H40" s="1">
        <v>26205.69</v>
      </c>
      <c r="I40" s="1">
        <v>54342.34</v>
      </c>
      <c r="K40" s="2">
        <f t="shared" si="1"/>
        <v>26369.81551</v>
      </c>
      <c r="L40" s="2">
        <f t="shared" si="2"/>
        <v>27972.53</v>
      </c>
    </row>
    <row r="41" spans="5:12" x14ac:dyDescent="0.3">
      <c r="K41" s="2">
        <f>SUM(K25:K40)</f>
        <v>86993.415582999995</v>
      </c>
      <c r="L41" s="2">
        <f>SUM(L25:L40)</f>
        <v>62299.527584000003</v>
      </c>
    </row>
    <row r="43" spans="5:12" x14ac:dyDescent="0.3">
      <c r="K43" s="3">
        <f>K41/($K$41+$L$41)</f>
        <v>0.58270279718237339</v>
      </c>
      <c r="L43" s="3">
        <f>L41/($K$41+$L$41)</f>
        <v>0.41729720281762667</v>
      </c>
    </row>
    <row r="45" spans="5:12" x14ac:dyDescent="0.3">
      <c r="L45" t="s">
        <v>187</v>
      </c>
    </row>
    <row r="46" spans="5:12" x14ac:dyDescent="0.3">
      <c r="K46" t="s">
        <v>12</v>
      </c>
      <c r="L46" t="s">
        <v>11</v>
      </c>
    </row>
    <row r="47" spans="5:12" x14ac:dyDescent="0.3">
      <c r="E47" t="s">
        <v>189</v>
      </c>
      <c r="F47" s="2">
        <v>0</v>
      </c>
      <c r="G47" s="2">
        <v>0</v>
      </c>
      <c r="H47" s="2">
        <v>666.64273000000003</v>
      </c>
      <c r="I47" s="2">
        <v>666.64273000000003</v>
      </c>
      <c r="J47" s="2"/>
      <c r="K47" s="2">
        <f>F47+H47</f>
        <v>666.64273000000003</v>
      </c>
      <c r="L47" s="2">
        <v>0</v>
      </c>
    </row>
    <row r="48" spans="5:12" x14ac:dyDescent="0.3">
      <c r="E48" t="s">
        <v>190</v>
      </c>
      <c r="F48" s="2">
        <v>0</v>
      </c>
      <c r="G48" s="2">
        <v>0</v>
      </c>
      <c r="H48" s="2">
        <v>3111.6174999999998</v>
      </c>
      <c r="I48" s="2">
        <v>3111.6174999999998</v>
      </c>
      <c r="J48" s="2"/>
      <c r="K48" s="2">
        <f t="shared" ref="K48:K67" si="3">F48+H48</f>
        <v>3111.6174999999998</v>
      </c>
      <c r="L48" s="2">
        <v>0</v>
      </c>
    </row>
    <row r="49" spans="5:12" x14ac:dyDescent="0.3">
      <c r="E49" t="s">
        <v>191</v>
      </c>
      <c r="F49" s="2">
        <v>835.92665699999998</v>
      </c>
      <c r="G49" s="2">
        <v>188.51793000000001</v>
      </c>
      <c r="H49" s="2">
        <v>188570.7</v>
      </c>
      <c r="I49" s="2">
        <v>189595.1</v>
      </c>
      <c r="J49" s="2"/>
      <c r="K49" s="2">
        <f t="shared" si="3"/>
        <v>189406.62665700002</v>
      </c>
      <c r="L49" s="2">
        <v>188.51793000000001</v>
      </c>
    </row>
    <row r="50" spans="5:12" x14ac:dyDescent="0.3">
      <c r="E50" t="s">
        <v>192</v>
      </c>
      <c r="F50" s="2">
        <v>0</v>
      </c>
      <c r="G50" s="2">
        <v>0</v>
      </c>
      <c r="H50" s="2">
        <v>2229.09</v>
      </c>
      <c r="I50" s="2">
        <v>2229.09</v>
      </c>
      <c r="J50" s="2"/>
      <c r="K50" s="2">
        <f t="shared" si="3"/>
        <v>2229.09</v>
      </c>
      <c r="L50" s="2">
        <v>0</v>
      </c>
    </row>
    <row r="51" spans="5:12" x14ac:dyDescent="0.3">
      <c r="E51" t="s">
        <v>193</v>
      </c>
      <c r="F51" s="2">
        <v>0</v>
      </c>
      <c r="G51" s="2">
        <v>0</v>
      </c>
      <c r="H51" s="2">
        <v>693367.9</v>
      </c>
      <c r="I51" s="2">
        <v>693367.9</v>
      </c>
      <c r="J51" s="2"/>
      <c r="K51" s="2">
        <f t="shared" si="3"/>
        <v>693367.9</v>
      </c>
      <c r="L51" s="2">
        <v>0</v>
      </c>
    </row>
    <row r="52" spans="5:12" x14ac:dyDescent="0.3">
      <c r="E52" t="s">
        <v>194</v>
      </c>
      <c r="F52" s="2">
        <v>0</v>
      </c>
      <c r="G52" s="2">
        <v>0</v>
      </c>
      <c r="H52" s="2">
        <v>4335.7380000000003</v>
      </c>
      <c r="I52" s="2">
        <v>4335.7380000000003</v>
      </c>
      <c r="J52" s="2"/>
      <c r="K52" s="2">
        <f t="shared" si="3"/>
        <v>4335.7380000000003</v>
      </c>
      <c r="L52" s="2">
        <v>0</v>
      </c>
    </row>
    <row r="53" spans="5:12" x14ac:dyDescent="0.3">
      <c r="E53" t="s">
        <v>195</v>
      </c>
      <c r="F53" s="2">
        <v>0</v>
      </c>
      <c r="G53" s="2">
        <v>214.95513</v>
      </c>
      <c r="H53" s="2">
        <v>549613.9</v>
      </c>
      <c r="I53" s="2">
        <v>549828.9</v>
      </c>
      <c r="J53" s="2"/>
      <c r="K53" s="2">
        <f t="shared" si="3"/>
        <v>549613.9</v>
      </c>
      <c r="L53" s="2">
        <v>214.95513</v>
      </c>
    </row>
    <row r="54" spans="5:12" x14ac:dyDescent="0.3">
      <c r="E54" t="s">
        <v>196</v>
      </c>
      <c r="F54" s="2">
        <v>0</v>
      </c>
      <c r="G54" s="2">
        <v>1944.6179999999999</v>
      </c>
      <c r="H54" s="2">
        <v>297386.92</v>
      </c>
      <c r="I54" s="2">
        <v>299331.5</v>
      </c>
      <c r="J54" s="2"/>
      <c r="K54" s="2">
        <f t="shared" si="3"/>
        <v>297386.92</v>
      </c>
      <c r="L54" s="2">
        <v>1944.6179999999999</v>
      </c>
    </row>
    <row r="55" spans="5:12" x14ac:dyDescent="0.3">
      <c r="E55" t="s">
        <v>197</v>
      </c>
      <c r="F55" s="2">
        <v>0</v>
      </c>
      <c r="G55" s="2">
        <v>1359.441</v>
      </c>
      <c r="H55" s="2">
        <v>5357.0069999999996</v>
      </c>
      <c r="I55" s="2">
        <v>6716.4480000000003</v>
      </c>
      <c r="J55" s="2"/>
      <c r="K55" s="2">
        <f t="shared" si="3"/>
        <v>5357.0069999999996</v>
      </c>
      <c r="L55" s="2">
        <v>1359.441</v>
      </c>
    </row>
    <row r="56" spans="5:12" x14ac:dyDescent="0.3">
      <c r="E56" t="s">
        <v>196</v>
      </c>
      <c r="F56" s="2">
        <v>0</v>
      </c>
      <c r="G56" s="2">
        <v>466.22919999999999</v>
      </c>
      <c r="H56" s="2">
        <v>16443.849999999999</v>
      </c>
      <c r="I56" s="2">
        <v>16910.080000000002</v>
      </c>
      <c r="J56" s="2"/>
      <c r="K56" s="2">
        <f t="shared" si="3"/>
        <v>16443.849999999999</v>
      </c>
      <c r="L56" s="2">
        <v>466.22919999999999</v>
      </c>
    </row>
    <row r="57" spans="5:12" x14ac:dyDescent="0.3">
      <c r="E57" t="s">
        <v>191</v>
      </c>
      <c r="F57" s="2">
        <v>0</v>
      </c>
      <c r="G57" s="2">
        <v>26679.360000000001</v>
      </c>
      <c r="H57" s="2">
        <v>6036.9489999999996</v>
      </c>
      <c r="I57" s="2">
        <v>32716.3</v>
      </c>
      <c r="J57" s="2"/>
      <c r="K57" s="2">
        <f t="shared" si="3"/>
        <v>6036.9489999999996</v>
      </c>
      <c r="L57" s="2">
        <v>26679.360000000001</v>
      </c>
    </row>
    <row r="58" spans="5:12" x14ac:dyDescent="0.3">
      <c r="E58" t="s">
        <v>198</v>
      </c>
      <c r="F58" s="2">
        <v>0</v>
      </c>
      <c r="G58" s="2">
        <v>295.26808</v>
      </c>
      <c r="H58" s="2">
        <v>4853.3410000000003</v>
      </c>
      <c r="I58" s="2">
        <v>5148.6090000000004</v>
      </c>
      <c r="J58" s="2"/>
      <c r="K58" s="2">
        <f t="shared" si="3"/>
        <v>4853.3410000000003</v>
      </c>
      <c r="L58" s="2">
        <v>295.26808</v>
      </c>
    </row>
    <row r="59" spans="5:12" x14ac:dyDescent="0.3">
      <c r="E59" t="s">
        <v>199</v>
      </c>
      <c r="F59" s="2">
        <v>0</v>
      </c>
      <c r="G59" s="2">
        <v>143.91464999999999</v>
      </c>
      <c r="H59" s="2">
        <v>1292.126</v>
      </c>
      <c r="I59" s="2">
        <v>1436.04</v>
      </c>
      <c r="J59" s="2"/>
      <c r="K59" s="2">
        <f t="shared" si="3"/>
        <v>1292.126</v>
      </c>
      <c r="L59" s="2">
        <v>143.91464999999999</v>
      </c>
    </row>
    <row r="60" spans="5:12" x14ac:dyDescent="0.3">
      <c r="E60" t="s">
        <v>200</v>
      </c>
      <c r="F60" s="2">
        <v>0</v>
      </c>
      <c r="G60" s="2">
        <v>270.91446000000002</v>
      </c>
      <c r="H60" s="2">
        <v>45046.69</v>
      </c>
      <c r="I60" s="2">
        <v>45317.599999999999</v>
      </c>
      <c r="J60" s="2"/>
      <c r="K60" s="2">
        <f t="shared" si="3"/>
        <v>45046.69</v>
      </c>
      <c r="L60" s="2">
        <v>270.91446000000002</v>
      </c>
    </row>
    <row r="61" spans="5:12" x14ac:dyDescent="0.3">
      <c r="E61" t="s">
        <v>201</v>
      </c>
      <c r="F61" s="2">
        <v>0</v>
      </c>
      <c r="G61" s="2">
        <v>2442.4679999999998</v>
      </c>
      <c r="H61" s="2">
        <v>7138.6419999999998</v>
      </c>
      <c r="I61" s="2">
        <v>9581.11</v>
      </c>
      <c r="J61" s="2"/>
      <c r="K61" s="2">
        <f t="shared" si="3"/>
        <v>7138.6419999999998</v>
      </c>
      <c r="L61" s="2">
        <v>2442.4679999999998</v>
      </c>
    </row>
    <row r="62" spans="5:12" x14ac:dyDescent="0.3">
      <c r="E62" t="s">
        <v>202</v>
      </c>
      <c r="F62" s="2">
        <v>0</v>
      </c>
      <c r="G62" s="2">
        <v>603.05034000000001</v>
      </c>
      <c r="H62" s="2">
        <v>2404.3989999999999</v>
      </c>
      <c r="I62" s="2">
        <v>3007.45</v>
      </c>
      <c r="J62" s="2"/>
      <c r="K62" s="2">
        <f t="shared" si="3"/>
        <v>2404.3989999999999</v>
      </c>
      <c r="L62" s="2">
        <v>603.05034000000001</v>
      </c>
    </row>
    <row r="63" spans="5:12" x14ac:dyDescent="0.3">
      <c r="E63" t="s">
        <v>203</v>
      </c>
      <c r="F63" s="2">
        <v>0</v>
      </c>
      <c r="G63" s="2">
        <v>0</v>
      </c>
      <c r="H63" s="2">
        <v>133.30552</v>
      </c>
      <c r="I63" s="2">
        <v>133.30552</v>
      </c>
      <c r="J63" s="2"/>
      <c r="K63" s="2">
        <f t="shared" si="3"/>
        <v>133.30552</v>
      </c>
      <c r="L63" s="2">
        <v>0</v>
      </c>
    </row>
    <row r="64" spans="5:12" x14ac:dyDescent="0.3">
      <c r="E64" t="s">
        <v>204</v>
      </c>
      <c r="F64" s="2">
        <v>0</v>
      </c>
      <c r="G64" s="2">
        <v>0</v>
      </c>
      <c r="H64" s="2">
        <v>601.76652000000001</v>
      </c>
      <c r="I64" s="2">
        <v>601.76652000000001</v>
      </c>
      <c r="J64" s="2"/>
      <c r="K64" s="2">
        <f t="shared" si="3"/>
        <v>601.76652000000001</v>
      </c>
      <c r="L64" s="2">
        <v>0</v>
      </c>
    </row>
    <row r="65" spans="5:12" x14ac:dyDescent="0.3">
      <c r="E65" t="s">
        <v>205</v>
      </c>
      <c r="F65" s="2">
        <v>0</v>
      </c>
      <c r="G65" s="2">
        <v>0</v>
      </c>
      <c r="H65" s="2">
        <v>782.46731</v>
      </c>
      <c r="I65" s="2">
        <v>782.46731</v>
      </c>
      <c r="J65" s="2"/>
      <c r="K65" s="2">
        <f t="shared" si="3"/>
        <v>782.46731</v>
      </c>
      <c r="L65" s="2">
        <v>0</v>
      </c>
    </row>
    <row r="66" spans="5:12" x14ac:dyDescent="0.3">
      <c r="E66" t="s">
        <v>206</v>
      </c>
      <c r="F66" s="2">
        <v>0</v>
      </c>
      <c r="G66" s="2">
        <v>795.26738</v>
      </c>
      <c r="H66" s="2">
        <v>45068.1</v>
      </c>
      <c r="I66" s="2">
        <v>45863.368999999999</v>
      </c>
      <c r="J66" s="2"/>
      <c r="K66" s="2">
        <f t="shared" si="3"/>
        <v>45068.1</v>
      </c>
      <c r="L66" s="2">
        <v>795.26738</v>
      </c>
    </row>
    <row r="67" spans="5:12" x14ac:dyDescent="0.3">
      <c r="E67" t="s">
        <v>207</v>
      </c>
      <c r="F67" s="2">
        <v>7065.3739999999998</v>
      </c>
      <c r="G67" s="2">
        <v>62641.54</v>
      </c>
      <c r="H67" s="2">
        <v>0</v>
      </c>
      <c r="I67" s="2">
        <v>69706.91</v>
      </c>
      <c r="J67" s="2"/>
      <c r="K67" s="2">
        <f t="shared" si="3"/>
        <v>7065.3739999999998</v>
      </c>
      <c r="L67" s="2">
        <v>62641.54</v>
      </c>
    </row>
    <row r="68" spans="5:12" x14ac:dyDescent="0.3">
      <c r="K68" s="30">
        <f>SUM(K47:K67)</f>
        <v>1882342.452237</v>
      </c>
      <c r="L68" s="30">
        <f>SUM(L47:L67)</f>
        <v>98045.544170000008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5F1FA-4A80-482C-BBFF-BD81A81554DC}">
  <dimension ref="E1:I13"/>
  <sheetViews>
    <sheetView workbookViewId="0">
      <selection activeCell="G12" sqref="G12"/>
    </sheetView>
  </sheetViews>
  <sheetFormatPr defaultRowHeight="14.4" x14ac:dyDescent="0.3"/>
  <cols>
    <col min="5" max="5" width="24.6640625" bestFit="1" customWidth="1"/>
  </cols>
  <sheetData>
    <row r="1" spans="5:9" x14ac:dyDescent="0.3">
      <c r="E1" t="s">
        <v>77</v>
      </c>
    </row>
    <row r="2" spans="5:9" x14ac:dyDescent="0.3">
      <c r="E2" t="s">
        <v>1</v>
      </c>
      <c r="F2" s="2">
        <v>50801.964</v>
      </c>
      <c r="G2" s="3">
        <v>0.14130000000000001</v>
      </c>
    </row>
    <row r="3" spans="5:9" x14ac:dyDescent="0.3">
      <c r="E3" t="s">
        <v>104</v>
      </c>
      <c r="F3" s="2">
        <v>52809.232400000001</v>
      </c>
      <c r="G3" s="3">
        <v>0.1469</v>
      </c>
    </row>
    <row r="4" spans="5:9" x14ac:dyDescent="0.3">
      <c r="E4" t="s">
        <v>103</v>
      </c>
      <c r="F4" s="2">
        <v>255800.14</v>
      </c>
      <c r="G4" s="3">
        <v>0.7117</v>
      </c>
    </row>
    <row r="5" spans="5:9" x14ac:dyDescent="0.3">
      <c r="F5" s="3">
        <f>F3/(F3+F4)</f>
        <v>0.17111998896634936</v>
      </c>
    </row>
    <row r="6" spans="5:9" x14ac:dyDescent="0.3">
      <c r="F6" s="3">
        <f>F4/(F3+F4)</f>
        <v>0.82888001103365072</v>
      </c>
      <c r="H6" s="2"/>
    </row>
    <row r="7" spans="5:9" x14ac:dyDescent="0.3">
      <c r="H7" s="2"/>
      <c r="I7" s="2"/>
    </row>
    <row r="8" spans="5:9" x14ac:dyDescent="0.3">
      <c r="H8" s="2"/>
    </row>
    <row r="11" spans="5:9" x14ac:dyDescent="0.3">
      <c r="F11" t="s">
        <v>3</v>
      </c>
      <c r="G11" t="s">
        <v>4</v>
      </c>
    </row>
    <row r="12" spans="5:9" x14ac:dyDescent="0.3">
      <c r="E12" t="s">
        <v>104</v>
      </c>
      <c r="F12" s="10">
        <v>0.18049999999999999</v>
      </c>
      <c r="G12" s="3">
        <v>0.16690000000000002</v>
      </c>
      <c r="H12" s="3">
        <v>0.1711</v>
      </c>
    </row>
    <row r="13" spans="5:9" x14ac:dyDescent="0.3">
      <c r="E13" t="s">
        <v>103</v>
      </c>
      <c r="F13" s="10">
        <v>0.81950000000000001</v>
      </c>
      <c r="G13" s="3">
        <v>0.83310000000000006</v>
      </c>
      <c r="H13" s="3">
        <v>0.82889999999999997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AA289-B564-442A-AF35-EC02EE33219D}">
  <dimension ref="C2:D12"/>
  <sheetViews>
    <sheetView workbookViewId="0">
      <selection activeCell="D19" sqref="D19"/>
    </sheetView>
  </sheetViews>
  <sheetFormatPr defaultRowHeight="14.4" x14ac:dyDescent="0.3"/>
  <cols>
    <col min="3" max="3" width="18.21875" bestFit="1" customWidth="1"/>
    <col min="4" max="4" width="23.21875" bestFit="1" customWidth="1"/>
  </cols>
  <sheetData>
    <row r="2" spans="3:4" x14ac:dyDescent="0.3">
      <c r="C2" t="s">
        <v>7</v>
      </c>
      <c r="D2" t="s">
        <v>6</v>
      </c>
    </row>
    <row r="3" spans="3:4" x14ac:dyDescent="0.3">
      <c r="C3" s="21" t="s">
        <v>81</v>
      </c>
      <c r="D3" s="3">
        <v>3.7100000000000001E-2</v>
      </c>
    </row>
    <row r="4" spans="3:4" x14ac:dyDescent="0.3">
      <c r="C4" t="s">
        <v>78</v>
      </c>
      <c r="D4" s="3">
        <v>0.48499999999999999</v>
      </c>
    </row>
    <row r="5" spans="3:4" x14ac:dyDescent="0.3">
      <c r="C5" t="s">
        <v>5</v>
      </c>
      <c r="D5" s="3">
        <v>0.28660000000000002</v>
      </c>
    </row>
    <row r="6" spans="3:4" x14ac:dyDescent="0.3">
      <c r="C6" s="20" t="s">
        <v>79</v>
      </c>
      <c r="D6" s="3">
        <v>4.5100000000000001E-2</v>
      </c>
    </row>
    <row r="7" spans="3:4" x14ac:dyDescent="0.3">
      <c r="C7" t="s">
        <v>82</v>
      </c>
      <c r="D7" s="3">
        <v>0.13320000000000001</v>
      </c>
    </row>
    <row r="8" spans="3:4" x14ac:dyDescent="0.3">
      <c r="C8" s="20" t="s">
        <v>80</v>
      </c>
      <c r="D8" s="3">
        <v>1.3000000000000001E-2</v>
      </c>
    </row>
    <row r="12" spans="3:4" x14ac:dyDescent="0.3">
      <c r="D12" s="11">
        <f>SUM(D6:D8)</f>
        <v>0.19130000000000003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BF0DF-4439-4E70-9C52-03B323FEE245}">
  <dimension ref="C2:F6"/>
  <sheetViews>
    <sheetView tabSelected="1" workbookViewId="0">
      <selection activeCell="C6" sqref="C6"/>
    </sheetView>
  </sheetViews>
  <sheetFormatPr defaultRowHeight="14.4" x14ac:dyDescent="0.3"/>
  <cols>
    <col min="3" max="3" width="34.109375" customWidth="1"/>
    <col min="5" max="5" width="9.6640625" customWidth="1"/>
  </cols>
  <sheetData>
    <row r="2" spans="3:6" x14ac:dyDescent="0.3">
      <c r="C2" t="s">
        <v>10</v>
      </c>
      <c r="D2" t="s">
        <v>3</v>
      </c>
      <c r="E2" t="s">
        <v>4</v>
      </c>
      <c r="F2" t="s">
        <v>2</v>
      </c>
    </row>
    <row r="3" spans="3:6" x14ac:dyDescent="0.3">
      <c r="C3" t="s">
        <v>8</v>
      </c>
      <c r="D3" s="3">
        <v>0.53639999999999999</v>
      </c>
      <c r="E3" s="3">
        <v>0.42979999999999996</v>
      </c>
      <c r="F3" s="3">
        <v>0.46039999999999998</v>
      </c>
    </row>
    <row r="4" spans="3:6" x14ac:dyDescent="0.3">
      <c r="C4" t="s">
        <v>9</v>
      </c>
      <c r="D4" s="3">
        <v>0.2676</v>
      </c>
      <c r="E4" s="3">
        <v>0.38140000000000002</v>
      </c>
      <c r="F4" s="3">
        <v>0.3488</v>
      </c>
    </row>
    <row r="5" spans="3:6" x14ac:dyDescent="0.3">
      <c r="C5" t="s">
        <v>228</v>
      </c>
      <c r="D5" s="22">
        <v>0.1166</v>
      </c>
      <c r="E5" s="3">
        <v>0.14410000000000001</v>
      </c>
      <c r="F5" s="3">
        <v>0.13619999999999999</v>
      </c>
    </row>
    <row r="6" spans="3:6" x14ac:dyDescent="0.3">
      <c r="C6" t="s">
        <v>83</v>
      </c>
      <c r="D6" s="23">
        <v>7.9500000000000001E-2</v>
      </c>
      <c r="E6" s="23">
        <v>4.4600000000000001E-2</v>
      </c>
      <c r="F6" s="22">
        <v>5.4600000000000003E-2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B149E-0B20-41D9-93D9-BCD22804A092}">
  <dimension ref="C2:E27"/>
  <sheetViews>
    <sheetView workbookViewId="0">
      <selection activeCell="H19" sqref="H19"/>
    </sheetView>
  </sheetViews>
  <sheetFormatPr defaultRowHeight="14.4" x14ac:dyDescent="0.3"/>
  <cols>
    <col min="3" max="3" width="35.21875" bestFit="1" customWidth="1"/>
    <col min="4" max="4" width="10" bestFit="1" customWidth="1"/>
  </cols>
  <sheetData>
    <row r="2" spans="3:5" x14ac:dyDescent="0.3">
      <c r="C2" t="s">
        <v>28</v>
      </c>
      <c r="D2" t="s">
        <v>20</v>
      </c>
      <c r="E2" t="s">
        <v>21</v>
      </c>
    </row>
    <row r="3" spans="3:5" x14ac:dyDescent="0.3">
      <c r="C3" t="s">
        <v>218</v>
      </c>
      <c r="D3" s="2">
        <v>79922.178</v>
      </c>
      <c r="E3" s="3">
        <v>0.22239999999999999</v>
      </c>
    </row>
    <row r="4" spans="3:5" x14ac:dyDescent="0.3">
      <c r="C4" t="s">
        <v>219</v>
      </c>
      <c r="D4" s="2">
        <v>279489.15999999997</v>
      </c>
      <c r="E4" s="3">
        <v>0.77760000000000007</v>
      </c>
    </row>
    <row r="6" spans="3:5" x14ac:dyDescent="0.3">
      <c r="C6" t="s">
        <v>28</v>
      </c>
      <c r="D6" t="s">
        <v>3</v>
      </c>
      <c r="E6" t="s">
        <v>4</v>
      </c>
    </row>
    <row r="7" spans="3:5" x14ac:dyDescent="0.3">
      <c r="C7" t="s">
        <v>218</v>
      </c>
      <c r="D7" s="3">
        <v>0.318</v>
      </c>
      <c r="E7" s="3">
        <v>0.184</v>
      </c>
    </row>
    <row r="8" spans="3:5" x14ac:dyDescent="0.3">
      <c r="C8" t="s">
        <v>219</v>
      </c>
      <c r="D8" s="3">
        <v>0.68200000000000005</v>
      </c>
      <c r="E8" s="3">
        <v>0.81599999999999995</v>
      </c>
    </row>
    <row r="10" spans="3:5" x14ac:dyDescent="0.3">
      <c r="C10" t="s">
        <v>19</v>
      </c>
      <c r="D10" t="s">
        <v>20</v>
      </c>
      <c r="E10" t="s">
        <v>21</v>
      </c>
    </row>
    <row r="11" spans="3:5" x14ac:dyDescent="0.3">
      <c r="C11" t="s">
        <v>14</v>
      </c>
      <c r="D11" s="19">
        <v>8172.1895000000004</v>
      </c>
      <c r="E11" s="3">
        <v>2.92E-2</v>
      </c>
    </row>
    <row r="12" spans="3:5" x14ac:dyDescent="0.3">
      <c r="C12" t="s">
        <v>15</v>
      </c>
      <c r="D12" s="19">
        <v>10169.518</v>
      </c>
      <c r="E12" s="3">
        <v>3.6400000000000002E-2</v>
      </c>
    </row>
    <row r="13" spans="3:5" x14ac:dyDescent="0.3">
      <c r="C13" t="s">
        <v>16</v>
      </c>
      <c r="D13" s="24">
        <v>20353.775000000001</v>
      </c>
      <c r="E13" s="3">
        <v>7.2800000000000004E-2</v>
      </c>
    </row>
    <row r="14" spans="3:5" x14ac:dyDescent="0.3">
      <c r="C14" t="s">
        <v>18</v>
      </c>
      <c r="D14" s="2">
        <v>33152.620000000003</v>
      </c>
      <c r="E14" s="3">
        <v>0.1186</v>
      </c>
    </row>
    <row r="15" spans="3:5" x14ac:dyDescent="0.3">
      <c r="C15" t="s">
        <v>17</v>
      </c>
      <c r="D15" s="2">
        <v>39959.654000000002</v>
      </c>
      <c r="E15" s="3">
        <v>0.14300000000000002</v>
      </c>
    </row>
    <row r="16" spans="3:5" x14ac:dyDescent="0.3">
      <c r="C16" t="s">
        <v>74</v>
      </c>
      <c r="D16" s="2">
        <v>40681.593000000001</v>
      </c>
      <c r="E16" s="3">
        <v>0.14560000000000001</v>
      </c>
    </row>
    <row r="17" spans="3:5" x14ac:dyDescent="0.3">
      <c r="C17" t="s">
        <v>13</v>
      </c>
      <c r="D17" s="2">
        <v>126999.81</v>
      </c>
      <c r="E17" s="3">
        <v>0.45439999999999997</v>
      </c>
    </row>
    <row r="19" spans="3:5" x14ac:dyDescent="0.3">
      <c r="C19" t="s">
        <v>27</v>
      </c>
      <c r="D19" t="s">
        <v>20</v>
      </c>
      <c r="E19" t="s">
        <v>21</v>
      </c>
    </row>
    <row r="20" spans="3:5" x14ac:dyDescent="0.3">
      <c r="C20" t="s">
        <v>84</v>
      </c>
      <c r="D20" s="26">
        <v>2763.3035</v>
      </c>
      <c r="E20" s="3">
        <v>3.4599999999999999E-2</v>
      </c>
    </row>
    <row r="21" spans="3:5" x14ac:dyDescent="0.3">
      <c r="C21" t="s">
        <v>25</v>
      </c>
      <c r="D21" s="26">
        <v>3327.9596000000001</v>
      </c>
      <c r="E21" s="3">
        <v>4.1599999999999998E-2</v>
      </c>
    </row>
    <row r="22" spans="3:5" x14ac:dyDescent="0.3">
      <c r="C22" t="s">
        <v>85</v>
      </c>
      <c r="D22" s="26">
        <v>4710.1022000000003</v>
      </c>
      <c r="E22" s="3">
        <v>5.8899999999999994E-2</v>
      </c>
    </row>
    <row r="23" spans="3:5" x14ac:dyDescent="0.3">
      <c r="C23" t="s">
        <v>22</v>
      </c>
      <c r="D23" s="26">
        <v>5175.3046000000004</v>
      </c>
      <c r="E23" s="3">
        <v>6.480000000000001E-2</v>
      </c>
    </row>
    <row r="24" spans="3:5" x14ac:dyDescent="0.3">
      <c r="C24" t="s">
        <v>26</v>
      </c>
      <c r="D24" s="26">
        <v>7430.4359999999997</v>
      </c>
      <c r="E24" s="3">
        <v>9.3000000000000013E-2</v>
      </c>
    </row>
    <row r="25" spans="3:5" x14ac:dyDescent="0.3">
      <c r="C25" t="s">
        <v>74</v>
      </c>
      <c r="D25" s="25">
        <v>13787.053</v>
      </c>
      <c r="E25" s="3">
        <v>0.17249999999999999</v>
      </c>
    </row>
    <row r="26" spans="3:5" x14ac:dyDescent="0.3">
      <c r="C26" t="s">
        <v>23</v>
      </c>
      <c r="D26" s="25">
        <v>17339.137999999999</v>
      </c>
      <c r="E26" s="3">
        <v>0.217</v>
      </c>
    </row>
    <row r="27" spans="3:5" x14ac:dyDescent="0.3">
      <c r="C27" t="s">
        <v>24</v>
      </c>
      <c r="D27" s="1">
        <v>25388.881000000001</v>
      </c>
      <c r="E27" s="3">
        <v>0.31769999999999998</v>
      </c>
    </row>
  </sheetData>
  <pageMargins left="0.7" right="0.7" top="0.75" bottom="0.75" header="0.3" footer="0.3"/>
  <drawing r:id="rId1"/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E5291-F3EC-4C65-ADE8-FDF1183300EA}">
  <dimension ref="C2:F9"/>
  <sheetViews>
    <sheetView workbookViewId="0">
      <selection activeCell="D17" sqref="D17"/>
    </sheetView>
  </sheetViews>
  <sheetFormatPr defaultRowHeight="14.4" x14ac:dyDescent="0.3"/>
  <cols>
    <col min="1" max="1" width="25.88671875" bestFit="1" customWidth="1"/>
    <col min="2" max="2" width="12.5546875" bestFit="1" customWidth="1"/>
    <col min="3" max="7" width="15.5546875" bestFit="1" customWidth="1"/>
    <col min="8" max="8" width="10.77734375" bestFit="1" customWidth="1"/>
  </cols>
  <sheetData>
    <row r="2" spans="3:6" x14ac:dyDescent="0.3">
      <c r="C2" t="s">
        <v>33</v>
      </c>
      <c r="D2" t="s">
        <v>3</v>
      </c>
      <c r="E2" t="s">
        <v>4</v>
      </c>
      <c r="F2" t="s">
        <v>2</v>
      </c>
    </row>
    <row r="3" spans="3:6" x14ac:dyDescent="0.3">
      <c r="C3" t="s">
        <v>86</v>
      </c>
      <c r="D3" s="28">
        <v>2.07E-2</v>
      </c>
      <c r="E3" s="28">
        <v>1.7899999999999999E-2</v>
      </c>
      <c r="F3" s="4">
        <v>1.8700000000000001E-2</v>
      </c>
    </row>
    <row r="4" spans="3:6" x14ac:dyDescent="0.3">
      <c r="C4" t="s">
        <v>36</v>
      </c>
      <c r="D4" s="28">
        <v>1.9E-3</v>
      </c>
      <c r="E4" s="4">
        <v>0.1045</v>
      </c>
      <c r="F4" s="4">
        <v>7.51E-2</v>
      </c>
    </row>
    <row r="5" spans="3:6" x14ac:dyDescent="0.3">
      <c r="C5" t="s">
        <v>34</v>
      </c>
      <c r="D5" s="28">
        <v>1.1999999999999999E-3</v>
      </c>
      <c r="E5" s="4">
        <v>0.13159999999999999</v>
      </c>
      <c r="F5" s="4">
        <v>9.4200000000000006E-2</v>
      </c>
    </row>
    <row r="6" spans="3:6" x14ac:dyDescent="0.3">
      <c r="C6" t="s">
        <v>30</v>
      </c>
      <c r="D6" s="27">
        <v>0.20190000000000002</v>
      </c>
      <c r="E6" s="27">
        <v>9.2399999999999996E-2</v>
      </c>
      <c r="F6" s="4">
        <v>0.12369999999999999</v>
      </c>
    </row>
    <row r="7" spans="3:6" x14ac:dyDescent="0.3">
      <c r="C7" t="s">
        <v>29</v>
      </c>
      <c r="D7" s="27">
        <v>0.10289999999999999</v>
      </c>
      <c r="E7" s="4">
        <v>0.18260000000000001</v>
      </c>
      <c r="F7" s="4">
        <v>0.1598</v>
      </c>
    </row>
    <row r="8" spans="3:6" x14ac:dyDescent="0.3">
      <c r="C8" t="s">
        <v>32</v>
      </c>
      <c r="D8" s="4">
        <v>0.30299999999999999</v>
      </c>
      <c r="E8" s="4">
        <v>0.19649999999999998</v>
      </c>
      <c r="F8" s="4">
        <v>0.22699999999999998</v>
      </c>
    </row>
    <row r="9" spans="3:6" x14ac:dyDescent="0.3">
      <c r="C9" t="s">
        <v>31</v>
      </c>
      <c r="D9" s="4">
        <v>0.36849999999999999</v>
      </c>
      <c r="E9" s="4">
        <v>0.27449999999999997</v>
      </c>
      <c r="F9" s="4">
        <v>0.3014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D7CDC-1287-4165-977C-3B3DECFA96E3}">
  <dimension ref="C2:J9"/>
  <sheetViews>
    <sheetView workbookViewId="0">
      <selection activeCell="G28" sqref="G28"/>
    </sheetView>
  </sheetViews>
  <sheetFormatPr defaultRowHeight="14.4" x14ac:dyDescent="0.3"/>
  <cols>
    <col min="3" max="3" width="39.5546875" bestFit="1" customWidth="1"/>
    <col min="5" max="5" width="9.6640625" customWidth="1"/>
  </cols>
  <sheetData>
    <row r="2" spans="3:10" x14ac:dyDescent="0.3">
      <c r="C2" t="s">
        <v>43</v>
      </c>
      <c r="D2" t="s">
        <v>3</v>
      </c>
      <c r="E2" t="s">
        <v>4</v>
      </c>
      <c r="F2" t="s">
        <v>2</v>
      </c>
    </row>
    <row r="3" spans="3:10" x14ac:dyDescent="0.3">
      <c r="C3" t="s">
        <v>87</v>
      </c>
      <c r="D3" s="23">
        <v>2.3999999999999997E-2</v>
      </c>
      <c r="E3" s="23">
        <v>6.6E-3</v>
      </c>
      <c r="F3" s="23">
        <v>1.1599999999999999E-2</v>
      </c>
    </row>
    <row r="4" spans="3:10" x14ac:dyDescent="0.3">
      <c r="C4" t="s">
        <v>39</v>
      </c>
      <c r="D4" s="23">
        <v>6.1999999999999998E-3</v>
      </c>
      <c r="E4" s="3">
        <v>0.13039999999999999</v>
      </c>
      <c r="F4" s="3">
        <v>9.4800000000000009E-2</v>
      </c>
      <c r="H4" s="11"/>
      <c r="I4" s="11"/>
      <c r="J4" s="11"/>
    </row>
    <row r="5" spans="3:10" x14ac:dyDescent="0.3">
      <c r="C5" t="s">
        <v>42</v>
      </c>
      <c r="D5" s="22">
        <v>0.17550000000000002</v>
      </c>
      <c r="E5" s="22">
        <v>0.1013</v>
      </c>
      <c r="F5" s="3">
        <v>0.1225</v>
      </c>
    </row>
    <row r="6" spans="3:10" x14ac:dyDescent="0.3">
      <c r="C6" t="s">
        <v>40</v>
      </c>
      <c r="D6" s="23">
        <v>8.2299999999999998E-2</v>
      </c>
      <c r="E6" s="3">
        <v>0.13970000000000002</v>
      </c>
      <c r="F6" s="3">
        <v>0.12330000000000001</v>
      </c>
    </row>
    <row r="7" spans="3:10" x14ac:dyDescent="0.3">
      <c r="C7" t="s">
        <v>41</v>
      </c>
      <c r="D7" s="23">
        <v>3.44E-2</v>
      </c>
      <c r="E7" s="3">
        <v>0.17480000000000001</v>
      </c>
      <c r="F7" s="3">
        <v>0.1346</v>
      </c>
    </row>
    <row r="8" spans="3:10" x14ac:dyDescent="0.3">
      <c r="C8" t="s">
        <v>38</v>
      </c>
      <c r="D8" s="22">
        <v>0.1638</v>
      </c>
      <c r="E8" s="3">
        <v>0.1691</v>
      </c>
      <c r="F8" s="3">
        <v>0.16760000000000003</v>
      </c>
    </row>
    <row r="9" spans="3:10" x14ac:dyDescent="0.3">
      <c r="C9" t="s">
        <v>37</v>
      </c>
      <c r="D9" s="3">
        <v>0.51380000000000003</v>
      </c>
      <c r="E9" s="3">
        <v>0.27800000000000002</v>
      </c>
      <c r="F9" s="3">
        <v>0.34549999999999997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7A403-B89A-44B4-A584-A2C239E13E8A}">
  <dimension ref="C2:F16"/>
  <sheetViews>
    <sheetView workbookViewId="0">
      <selection activeCell="K22" sqref="K22"/>
    </sheetView>
  </sheetViews>
  <sheetFormatPr defaultRowHeight="14.4" x14ac:dyDescent="0.3"/>
  <cols>
    <col min="3" max="3" width="19.5546875" bestFit="1" customWidth="1"/>
    <col min="5" max="5" width="9.6640625" customWidth="1"/>
  </cols>
  <sheetData>
    <row r="2" spans="3:6" x14ac:dyDescent="0.3">
      <c r="C2" t="s">
        <v>45</v>
      </c>
      <c r="D2" t="s">
        <v>3</v>
      </c>
      <c r="E2" t="s">
        <v>4</v>
      </c>
      <c r="F2" t="s">
        <v>2</v>
      </c>
    </row>
    <row r="3" spans="3:6" x14ac:dyDescent="0.3">
      <c r="C3" t="s">
        <v>46</v>
      </c>
      <c r="D3" s="23">
        <v>1.8000000000000002E-2</v>
      </c>
      <c r="E3" s="23">
        <v>1.11E-2</v>
      </c>
      <c r="F3" s="23">
        <v>1.3000000000000001E-2</v>
      </c>
    </row>
    <row r="4" spans="3:6" x14ac:dyDescent="0.3">
      <c r="C4" s="8" t="s">
        <v>89</v>
      </c>
      <c r="D4" s="23">
        <v>9.3299999999999994E-2</v>
      </c>
      <c r="E4" s="23">
        <v>3.9100000000000003E-2</v>
      </c>
      <c r="F4" s="22">
        <v>5.4600000000000003E-2</v>
      </c>
    </row>
    <row r="5" spans="3:6" x14ac:dyDescent="0.3">
      <c r="C5" s="8" t="s">
        <v>93</v>
      </c>
      <c r="D5" s="23">
        <v>7.9100000000000004E-2</v>
      </c>
      <c r="E5" s="23">
        <v>6.0400000000000002E-2</v>
      </c>
      <c r="F5" s="22">
        <v>6.5700000000000008E-2</v>
      </c>
    </row>
    <row r="6" spans="3:6" x14ac:dyDescent="0.3">
      <c r="C6" s="8" t="s">
        <v>90</v>
      </c>
      <c r="D6" s="23">
        <v>1.8600000000000002E-2</v>
      </c>
      <c r="E6" s="23">
        <v>4.3099999999999999E-2</v>
      </c>
      <c r="F6" s="22">
        <v>3.61E-2</v>
      </c>
    </row>
    <row r="7" spans="3:6" x14ac:dyDescent="0.3">
      <c r="C7" t="s">
        <v>91</v>
      </c>
      <c r="D7" s="23">
        <v>7.5199999999999989E-2</v>
      </c>
      <c r="E7" s="23">
        <v>5.62E-2</v>
      </c>
      <c r="F7" s="22">
        <v>6.1699999999999998E-2</v>
      </c>
    </row>
    <row r="8" spans="3:6" x14ac:dyDescent="0.3">
      <c r="C8" t="s">
        <v>88</v>
      </c>
      <c r="D8" s="3">
        <v>0.69689999999999996</v>
      </c>
      <c r="E8" s="3">
        <v>0.78069999999999995</v>
      </c>
      <c r="F8" s="3">
        <v>0.75670000000000004</v>
      </c>
    </row>
    <row r="9" spans="3:6" x14ac:dyDescent="0.3">
      <c r="C9" t="s">
        <v>92</v>
      </c>
      <c r="D9" s="23">
        <v>1.9E-2</v>
      </c>
      <c r="E9" s="23">
        <v>9.3999999999999986E-3</v>
      </c>
      <c r="F9" s="3">
        <v>1.2199999999999999E-2</v>
      </c>
    </row>
    <row r="13" spans="3:6" x14ac:dyDescent="0.3">
      <c r="C13" s="9"/>
    </row>
    <row r="14" spans="3:6" x14ac:dyDescent="0.3">
      <c r="C14" s="8"/>
    </row>
    <row r="16" spans="3:6" x14ac:dyDescent="0.3">
      <c r="C16" s="8"/>
    </row>
  </sheetData>
  <pageMargins left="0.7" right="0.7" top="0.75" bottom="0.75" header="0.3" footer="0.3"/>
  <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904D4-6D05-4BE1-B6C8-F6FE2410962C}">
  <dimension ref="C2:F22"/>
  <sheetViews>
    <sheetView workbookViewId="0">
      <selection activeCell="H7" sqref="H7"/>
    </sheetView>
  </sheetViews>
  <sheetFormatPr defaultRowHeight="14.4" x14ac:dyDescent="0.3"/>
  <cols>
    <col min="3" max="3" width="36.5546875" customWidth="1"/>
    <col min="4" max="4" width="31.5546875" customWidth="1"/>
    <col min="5" max="5" width="17.109375" customWidth="1"/>
    <col min="6" max="6" width="10.77734375" customWidth="1"/>
  </cols>
  <sheetData>
    <row r="2" spans="3:6" x14ac:dyDescent="0.3">
      <c r="D2" s="32" t="s">
        <v>49</v>
      </c>
      <c r="E2" s="32"/>
      <c r="F2" s="32"/>
    </row>
    <row r="3" spans="3:6" x14ac:dyDescent="0.3">
      <c r="C3" t="s">
        <v>33</v>
      </c>
      <c r="D3" t="s">
        <v>48</v>
      </c>
      <c r="E3" t="s">
        <v>47</v>
      </c>
      <c r="F3" t="s">
        <v>125</v>
      </c>
    </row>
    <row r="4" spans="3:6" x14ac:dyDescent="0.3">
      <c r="C4" t="s">
        <v>36</v>
      </c>
      <c r="D4" s="23">
        <v>0.14349999999999999</v>
      </c>
      <c r="E4" s="23">
        <v>0.15279999999999999</v>
      </c>
      <c r="F4" s="22">
        <v>0.70379999999999998</v>
      </c>
    </row>
    <row r="5" spans="3:6" x14ac:dyDescent="0.3">
      <c r="C5" t="s">
        <v>29</v>
      </c>
      <c r="D5" s="23">
        <v>4.9400000000000006E-2</v>
      </c>
      <c r="E5" s="22">
        <v>0.19750000000000001</v>
      </c>
      <c r="F5" s="3">
        <v>0.753</v>
      </c>
    </row>
    <row r="6" spans="3:6" x14ac:dyDescent="0.3">
      <c r="C6" t="s">
        <v>30</v>
      </c>
      <c r="D6" s="23">
        <v>6.6699999999999995E-2</v>
      </c>
      <c r="E6" s="23">
        <v>0.25280000000000002</v>
      </c>
      <c r="F6" s="3">
        <v>0.68049999999999999</v>
      </c>
    </row>
    <row r="7" spans="3:6" x14ac:dyDescent="0.3">
      <c r="C7" t="s">
        <v>34</v>
      </c>
      <c r="D7" s="23">
        <v>6.3099999999999989E-2</v>
      </c>
      <c r="E7" s="23">
        <v>0.4047</v>
      </c>
      <c r="F7" s="22">
        <v>0.53220000000000001</v>
      </c>
    </row>
    <row r="8" spans="3:6" x14ac:dyDescent="0.3">
      <c r="C8" t="s">
        <v>32</v>
      </c>
      <c r="D8" s="23">
        <v>0.12619999999999998</v>
      </c>
      <c r="E8" s="3">
        <v>0.44590000000000002</v>
      </c>
      <c r="F8" s="3">
        <v>0.4279</v>
      </c>
    </row>
    <row r="9" spans="3:6" x14ac:dyDescent="0.3">
      <c r="C9" t="s">
        <v>35</v>
      </c>
      <c r="D9" s="23">
        <v>0.36820000000000003</v>
      </c>
      <c r="E9" s="23">
        <v>0.45810000000000001</v>
      </c>
      <c r="F9" s="23">
        <v>0.17370000000000002</v>
      </c>
    </row>
    <row r="10" spans="3:6" x14ac:dyDescent="0.3">
      <c r="C10" t="s">
        <v>31</v>
      </c>
      <c r="D10" s="23">
        <v>5.5E-2</v>
      </c>
      <c r="E10" s="3">
        <v>0.51529999999999998</v>
      </c>
      <c r="F10" s="3">
        <v>0.42969999999999997</v>
      </c>
    </row>
    <row r="14" spans="3:6" x14ac:dyDescent="0.3">
      <c r="C14" t="s">
        <v>49</v>
      </c>
      <c r="D14" t="s">
        <v>127</v>
      </c>
      <c r="E14" t="s">
        <v>126</v>
      </c>
    </row>
    <row r="15" spans="3:6" x14ac:dyDescent="0.3">
      <c r="C15" t="s">
        <v>48</v>
      </c>
      <c r="D15" s="3">
        <v>0.1114</v>
      </c>
      <c r="E15" s="22">
        <v>8.5000000000000006E-2</v>
      </c>
    </row>
    <row r="16" spans="3:6" x14ac:dyDescent="0.3">
      <c r="C16" t="s">
        <v>47</v>
      </c>
      <c r="D16" s="3">
        <v>0.35850000000000004</v>
      </c>
      <c r="E16" s="3">
        <v>0.3775</v>
      </c>
    </row>
    <row r="17" spans="3:6" x14ac:dyDescent="0.3">
      <c r="C17" t="s">
        <v>125</v>
      </c>
      <c r="D17" s="3">
        <v>0.5302</v>
      </c>
      <c r="E17" s="3">
        <v>0.53749999999999998</v>
      </c>
    </row>
    <row r="19" spans="3:6" x14ac:dyDescent="0.3">
      <c r="C19" t="s">
        <v>49</v>
      </c>
      <c r="D19" t="s">
        <v>0</v>
      </c>
      <c r="E19" t="s">
        <v>1</v>
      </c>
      <c r="F19" t="s">
        <v>2</v>
      </c>
    </row>
    <row r="20" spans="3:6" x14ac:dyDescent="0.3">
      <c r="C20" t="s">
        <v>47</v>
      </c>
      <c r="D20" s="3">
        <v>0.34110000000000001</v>
      </c>
      <c r="E20" s="3">
        <v>0.5988</v>
      </c>
      <c r="F20" s="3">
        <v>0.3775</v>
      </c>
    </row>
    <row r="21" spans="3:6" x14ac:dyDescent="0.3">
      <c r="C21" t="s">
        <v>48</v>
      </c>
      <c r="D21" s="23">
        <v>5.1399999999999994E-2</v>
      </c>
      <c r="E21" s="23">
        <v>0.2888</v>
      </c>
      <c r="F21" s="3">
        <v>8.5000000000000006E-2</v>
      </c>
    </row>
    <row r="22" spans="3:6" x14ac:dyDescent="0.3">
      <c r="C22" t="s">
        <v>125</v>
      </c>
      <c r="D22" s="3">
        <v>0.60740000000000005</v>
      </c>
      <c r="E22" s="23">
        <v>0.1124</v>
      </c>
      <c r="F22" s="3">
        <v>0.53749999999999998</v>
      </c>
    </row>
  </sheetData>
  <mergeCells count="1">
    <mergeCell ref="D2:F2"/>
  </mergeCells>
  <pageMargins left="0.7" right="0.7" top="0.75" bottom="0.75" header="0.3" footer="0.3"/>
  <drawing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CISE</vt:lpstr>
      <vt:lpstr>Sit.Empleo</vt:lpstr>
      <vt:lpstr>Educación</vt:lpstr>
      <vt:lpstr>Motivación</vt:lpstr>
      <vt:lpstr>Capacitación</vt:lpstr>
      <vt:lpstr>Act.Econ</vt:lpstr>
      <vt:lpstr>LDT</vt:lpstr>
      <vt:lpstr>Ant.Lab</vt:lpstr>
      <vt:lpstr>Form.Act.Econ.</vt:lpstr>
      <vt:lpstr>Contabilidad</vt:lpstr>
      <vt:lpstr>AFP.Salud</vt:lpstr>
      <vt:lpstr>Conoc.</vt:lpstr>
      <vt:lpstr>Finan</vt:lpstr>
      <vt:lpstr>Trabajadores</vt:lpstr>
      <vt:lpstr>Evolución</vt:lpstr>
      <vt:lpstr>Covid-19</vt:lpstr>
      <vt:lpstr>COVID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Guzmán</dc:creator>
  <cp:lastModifiedBy>Francisco Guzmán</cp:lastModifiedBy>
  <dcterms:created xsi:type="dcterms:W3CDTF">2015-06-05T18:17:20Z</dcterms:created>
  <dcterms:modified xsi:type="dcterms:W3CDTF">2020-10-16T16:28:27Z</dcterms:modified>
</cp:coreProperties>
</file>