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frang\Desktop\Fran\2020\CIPEM\Empleo\"/>
    </mc:Choice>
  </mc:AlternateContent>
  <xr:revisionPtr revIDLastSave="0" documentId="13_ncr:1_{BD46A0C2-FD97-4DC6-A750-2A4DB9821995}" xr6:coauthVersionLast="45" xr6:coauthVersionMax="45" xr10:uidLastSave="{00000000-0000-0000-0000-000000000000}"/>
  <bookViews>
    <workbookView xWindow="-108" yWindow="-108" windowWidth="23256" windowHeight="12576" tabRatio="664" activeTab="6" xr2:uid="{00000000-000D-0000-FFFF-FFFF00000000}"/>
  </bookViews>
  <sheets>
    <sheet name="Línea Tiempo Desocupados" sheetId="4" r:id="rId1"/>
    <sheet name="Sheet4" sheetId="12" state="hidden" r:id="rId2"/>
    <sheet name="Variación Desempleo" sheetId="6" r:id="rId3"/>
    <sheet name="Abr-Jun 19" sheetId="5" r:id="rId4"/>
    <sheet name="Abr-Jun 20" sheetId="7" r:id="rId5"/>
    <sheet name="Abr-Jun" sheetId="8" r:id="rId6"/>
    <sheet name="Regiones" sheetId="11" r:id="rId7"/>
    <sheet name="Sheet5" sheetId="13" state="hidden" r:id="rId8"/>
    <sheet name="Sheet2" sheetId="10" state="hidden" r:id="rId9"/>
  </sheets>
  <definedNames>
    <definedName name="_xlnm._FilterDatabase" localSheetId="4" hidden="1">'Abr-Jun 20'!$A$48:$D$69</definedName>
    <definedName name="_xlnm._FilterDatabase" localSheetId="6" hidden="1">Regiones!$G$3:$J$20</definedName>
    <definedName name="_xlnm._FilterDatabase" localSheetId="1" hidden="1">Sheet4!$F$25:$G$41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9" i="13" l="1"/>
  <c r="C109" i="13"/>
  <c r="B109" i="13"/>
  <c r="D108" i="13"/>
  <c r="C108" i="13"/>
  <c r="B108" i="13"/>
  <c r="D107" i="13"/>
  <c r="C107" i="13"/>
  <c r="B107" i="13"/>
  <c r="D106" i="13"/>
  <c r="C106" i="13"/>
  <c r="B106" i="13"/>
  <c r="D105" i="13"/>
  <c r="C105" i="13"/>
  <c r="B105" i="13"/>
  <c r="D104" i="13"/>
  <c r="C104" i="13"/>
  <c r="B104" i="13"/>
  <c r="D103" i="13"/>
  <c r="C103" i="13"/>
  <c r="B103" i="13"/>
  <c r="D102" i="13"/>
  <c r="C102" i="13"/>
  <c r="B102" i="13"/>
  <c r="D101" i="13"/>
  <c r="C101" i="13"/>
  <c r="B101" i="13"/>
  <c r="D100" i="13"/>
  <c r="C100" i="13"/>
  <c r="B100" i="13"/>
  <c r="D99" i="13"/>
  <c r="C99" i="13"/>
  <c r="B99" i="13"/>
  <c r="D98" i="13"/>
  <c r="C98" i="13"/>
  <c r="B98" i="13"/>
  <c r="D97" i="13"/>
  <c r="C97" i="13"/>
  <c r="B97" i="13"/>
  <c r="D96" i="13"/>
  <c r="C96" i="13"/>
  <c r="B96" i="13"/>
  <c r="D95" i="13"/>
  <c r="C95" i="13"/>
  <c r="B95" i="13"/>
  <c r="D94" i="13"/>
  <c r="C94" i="13"/>
  <c r="B94" i="13"/>
  <c r="D93" i="13"/>
  <c r="C93" i="13"/>
  <c r="B93" i="13"/>
  <c r="D92" i="13"/>
  <c r="C92" i="13"/>
  <c r="B92" i="13"/>
  <c r="D91" i="13"/>
  <c r="C91" i="13"/>
  <c r="B91" i="13"/>
  <c r="D90" i="13"/>
  <c r="C90" i="13"/>
  <c r="B90" i="13"/>
  <c r="D89" i="13"/>
  <c r="C89" i="13"/>
  <c r="B89" i="13"/>
  <c r="B65" i="13"/>
  <c r="C65" i="13"/>
  <c r="D65" i="13"/>
  <c r="B66" i="13"/>
  <c r="C66" i="13"/>
  <c r="D66" i="13"/>
  <c r="B67" i="13"/>
  <c r="C67" i="13"/>
  <c r="D67" i="13"/>
  <c r="B68" i="13"/>
  <c r="C68" i="13"/>
  <c r="D68" i="13"/>
  <c r="B69" i="13"/>
  <c r="C69" i="13"/>
  <c r="D69" i="13"/>
  <c r="B70" i="13"/>
  <c r="C70" i="13"/>
  <c r="D70" i="13"/>
  <c r="B71" i="13"/>
  <c r="C71" i="13"/>
  <c r="D71" i="13"/>
  <c r="B72" i="13"/>
  <c r="C72" i="13"/>
  <c r="D72" i="13"/>
  <c r="B73" i="13"/>
  <c r="C73" i="13"/>
  <c r="D73" i="13"/>
  <c r="B74" i="13"/>
  <c r="C74" i="13"/>
  <c r="D74" i="13"/>
  <c r="B75" i="13"/>
  <c r="C75" i="13"/>
  <c r="D75" i="13"/>
  <c r="B76" i="13"/>
  <c r="C76" i="13"/>
  <c r="D76" i="13"/>
  <c r="B77" i="13"/>
  <c r="C77" i="13"/>
  <c r="D77" i="13"/>
  <c r="B78" i="13"/>
  <c r="C78" i="13"/>
  <c r="D78" i="13"/>
  <c r="B79" i="13"/>
  <c r="C79" i="13"/>
  <c r="D79" i="13"/>
  <c r="B80" i="13"/>
  <c r="C80" i="13"/>
  <c r="D80" i="13"/>
  <c r="B81" i="13"/>
  <c r="C81" i="13"/>
  <c r="D81" i="13"/>
  <c r="B82" i="13"/>
  <c r="C82" i="13"/>
  <c r="D82" i="13"/>
  <c r="B83" i="13"/>
  <c r="C83" i="13"/>
  <c r="D83" i="13"/>
  <c r="B84" i="13"/>
  <c r="C84" i="13"/>
  <c r="D84" i="13"/>
  <c r="C64" i="13"/>
  <c r="D64" i="13"/>
  <c r="B6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34" i="13"/>
  <c r="H5" i="13"/>
  <c r="G5" i="13" s="1"/>
  <c r="H6" i="13"/>
  <c r="G6" i="13" s="1"/>
  <c r="G7" i="13"/>
  <c r="H7" i="13"/>
  <c r="H8" i="13"/>
  <c r="G8" i="13" s="1"/>
  <c r="H9" i="13"/>
  <c r="G9" i="13" s="1"/>
  <c r="H10" i="13"/>
  <c r="G10" i="13" s="1"/>
  <c r="G11" i="13"/>
  <c r="H11" i="13"/>
  <c r="H12" i="13"/>
  <c r="G12" i="13" s="1"/>
  <c r="H13" i="13"/>
  <c r="G13" i="13" s="1"/>
  <c r="H14" i="13"/>
  <c r="G14" i="13" s="1"/>
  <c r="G15" i="13"/>
  <c r="H15" i="13"/>
  <c r="H16" i="13"/>
  <c r="G16" i="13" s="1"/>
  <c r="H17" i="13"/>
  <c r="G17" i="13" s="1"/>
  <c r="H18" i="13"/>
  <c r="G18" i="13" s="1"/>
  <c r="G19" i="13"/>
  <c r="H19" i="13"/>
  <c r="H20" i="13"/>
  <c r="G20" i="13" s="1"/>
  <c r="H21" i="13"/>
  <c r="G21" i="13" s="1"/>
  <c r="H22" i="13"/>
  <c r="G22" i="13" s="1"/>
  <c r="G23" i="13"/>
  <c r="H23" i="13"/>
  <c r="H24" i="13"/>
  <c r="G24" i="13" s="1"/>
  <c r="G4" i="13"/>
  <c r="H4" i="13"/>
  <c r="C10" i="6"/>
  <c r="C27" i="6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26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5" i="12"/>
  <c r="I23" i="10"/>
  <c r="H19" i="10"/>
  <c r="J17" i="10"/>
  <c r="I17" i="10"/>
  <c r="K9" i="10"/>
  <c r="J9" i="10"/>
  <c r="K7" i="10"/>
  <c r="M7" i="10"/>
  <c r="J7" i="10"/>
  <c r="L6" i="10"/>
  <c r="I6" i="10"/>
  <c r="H6" i="10"/>
  <c r="M6" i="10" s="1"/>
  <c r="M5" i="10"/>
  <c r="J5" i="10"/>
  <c r="M4" i="10"/>
  <c r="J4" i="10"/>
  <c r="J6" i="10" l="1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C37" i="6"/>
  <c r="C38" i="6"/>
  <c r="C39" i="6"/>
  <c r="C40" i="6"/>
  <c r="C41" i="6"/>
  <c r="C42" i="6"/>
  <c r="C43" i="6"/>
  <c r="C44" i="6"/>
  <c r="C45" i="6"/>
  <c r="C46" i="6"/>
  <c r="C47" i="6"/>
  <c r="C48" i="6"/>
  <c r="C36" i="6"/>
  <c r="AH3" i="6"/>
  <c r="AI3" i="6"/>
  <c r="AH4" i="6"/>
  <c r="AI4" i="6"/>
  <c r="AH5" i="6"/>
  <c r="AI5" i="6"/>
  <c r="AH6" i="6"/>
  <c r="AI6" i="6"/>
  <c r="AH7" i="6"/>
  <c r="AI7" i="6"/>
  <c r="AH8" i="6"/>
  <c r="AI8" i="6"/>
  <c r="AH9" i="6"/>
  <c r="AI9" i="6"/>
  <c r="AH10" i="6"/>
  <c r="AI10" i="6"/>
  <c r="AH11" i="6"/>
  <c r="AI11" i="6"/>
  <c r="AH12" i="6"/>
  <c r="AI12" i="6"/>
  <c r="AH13" i="6"/>
  <c r="AI13" i="6"/>
  <c r="AH14" i="6"/>
  <c r="AI14" i="6"/>
  <c r="AH15" i="6"/>
  <c r="AI15" i="6"/>
  <c r="AG4" i="6"/>
  <c r="AG5" i="6"/>
  <c r="AG6" i="6"/>
  <c r="AG7" i="6"/>
  <c r="AG8" i="6"/>
  <c r="AG9" i="6"/>
  <c r="AG10" i="6"/>
  <c r="AG11" i="6"/>
  <c r="AG12" i="6"/>
  <c r="AG13" i="6"/>
  <c r="AG14" i="6"/>
  <c r="AG15" i="6"/>
  <c r="AG3" i="6"/>
  <c r="AC41" i="6"/>
  <c r="AB41" i="6"/>
  <c r="AA41" i="6"/>
  <c r="AC40" i="6"/>
  <c r="AB40" i="6"/>
  <c r="AA40" i="6"/>
  <c r="AC39" i="6"/>
  <c r="AB39" i="6"/>
  <c r="AA39" i="6"/>
  <c r="AC38" i="6"/>
  <c r="AB38" i="6"/>
  <c r="AA38" i="6"/>
  <c r="AC37" i="6"/>
  <c r="AB37" i="6"/>
  <c r="AA37" i="6"/>
  <c r="AC36" i="6"/>
  <c r="AB36" i="6"/>
  <c r="AA36" i="6"/>
  <c r="AC35" i="6"/>
  <c r="AB35" i="6"/>
  <c r="AA35" i="6"/>
  <c r="AC34" i="6"/>
  <c r="AB34" i="6"/>
  <c r="AA34" i="6"/>
  <c r="AC33" i="6"/>
  <c r="AB33" i="6"/>
  <c r="AA33" i="6"/>
  <c r="AC32" i="6"/>
  <c r="AB32" i="6"/>
  <c r="AA32" i="6"/>
  <c r="AC31" i="6"/>
  <c r="AB31" i="6"/>
  <c r="AA31" i="6"/>
  <c r="AC30" i="6"/>
  <c r="AB30" i="6"/>
  <c r="AA30" i="6"/>
  <c r="AC29" i="6"/>
  <c r="AB29" i="6"/>
  <c r="AA29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C20" i="6"/>
  <c r="C21" i="6"/>
  <c r="C22" i="6"/>
  <c r="C23" i="6"/>
  <c r="C24" i="6"/>
  <c r="C25" i="6"/>
  <c r="C26" i="6"/>
  <c r="C28" i="6"/>
  <c r="C29" i="6"/>
  <c r="C30" i="6"/>
  <c r="C31" i="6"/>
  <c r="C19" i="6"/>
  <c r="C14" i="6"/>
  <c r="D2" i="6" l="1"/>
  <c r="E2" i="6"/>
  <c r="D3" i="6"/>
  <c r="E3" i="6"/>
  <c r="D4" i="6"/>
  <c r="E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C3" i="6"/>
  <c r="C4" i="6"/>
  <c r="C5" i="6"/>
  <c r="C6" i="6"/>
  <c r="C7" i="6"/>
  <c r="C8" i="6"/>
  <c r="C9" i="6"/>
  <c r="C11" i="6"/>
  <c r="C12" i="6"/>
  <c r="C13" i="6"/>
  <c r="C2" i="6"/>
  <c r="W41" i="6"/>
  <c r="V41" i="6"/>
  <c r="U41" i="6"/>
  <c r="W40" i="6"/>
  <c r="V40" i="6"/>
  <c r="U40" i="6"/>
  <c r="W39" i="6"/>
  <c r="V39" i="6"/>
  <c r="U39" i="6"/>
  <c r="W38" i="6"/>
  <c r="V38" i="6"/>
  <c r="U38" i="6"/>
  <c r="W37" i="6"/>
  <c r="V37" i="6"/>
  <c r="U37" i="6"/>
  <c r="W36" i="6"/>
  <c r="V36" i="6"/>
  <c r="U36" i="6"/>
  <c r="W35" i="6"/>
  <c r="V35" i="6"/>
  <c r="U35" i="6"/>
  <c r="W34" i="6"/>
  <c r="V34" i="6"/>
  <c r="U34" i="6"/>
  <c r="W33" i="6"/>
  <c r="V33" i="6"/>
  <c r="U33" i="6"/>
  <c r="W32" i="6"/>
  <c r="V32" i="6"/>
  <c r="U32" i="6"/>
  <c r="W31" i="6"/>
  <c r="V31" i="6"/>
  <c r="U31" i="6"/>
  <c r="W30" i="6"/>
  <c r="V30" i="6"/>
  <c r="U30" i="6"/>
  <c r="W29" i="6"/>
  <c r="V29" i="6"/>
  <c r="U29" i="6"/>
  <c r="Q41" i="6"/>
  <c r="P41" i="6"/>
  <c r="O41" i="6"/>
  <c r="Q40" i="6"/>
  <c r="P40" i="6"/>
  <c r="O40" i="6"/>
  <c r="Q39" i="6"/>
  <c r="P39" i="6"/>
  <c r="O39" i="6"/>
  <c r="Q38" i="6"/>
  <c r="P38" i="6"/>
  <c r="O38" i="6"/>
  <c r="Q37" i="6"/>
  <c r="P37" i="6"/>
  <c r="O37" i="6"/>
  <c r="Q36" i="6"/>
  <c r="P36" i="6"/>
  <c r="O36" i="6"/>
  <c r="Q35" i="6"/>
  <c r="P35" i="6"/>
  <c r="O35" i="6"/>
  <c r="Q34" i="6"/>
  <c r="P34" i="6"/>
  <c r="O34" i="6"/>
  <c r="Q33" i="6"/>
  <c r="P33" i="6"/>
  <c r="O33" i="6"/>
  <c r="Q32" i="6"/>
  <c r="P32" i="6"/>
  <c r="O32" i="6"/>
  <c r="Q31" i="6"/>
  <c r="P31" i="6"/>
  <c r="O31" i="6"/>
  <c r="Q30" i="6"/>
  <c r="P30" i="6"/>
  <c r="O30" i="6"/>
  <c r="Q29" i="6"/>
  <c r="P29" i="6"/>
  <c r="O29" i="6"/>
  <c r="K38" i="6"/>
  <c r="I29" i="6"/>
  <c r="J29" i="6"/>
  <c r="K29" i="6"/>
  <c r="J30" i="6"/>
  <c r="K30" i="6"/>
  <c r="J31" i="6"/>
  <c r="K31" i="6"/>
  <c r="J32" i="6"/>
  <c r="K32" i="6"/>
  <c r="J33" i="6"/>
  <c r="K33" i="6"/>
  <c r="J34" i="6"/>
  <c r="K34" i="6"/>
  <c r="J35" i="6"/>
  <c r="K35" i="6"/>
  <c r="J36" i="6"/>
  <c r="K36" i="6"/>
  <c r="J37" i="6"/>
  <c r="K37" i="6"/>
  <c r="J38" i="6"/>
  <c r="J39" i="6"/>
  <c r="K39" i="6"/>
  <c r="J40" i="6"/>
  <c r="K40" i="6"/>
  <c r="J41" i="6"/>
  <c r="K41" i="6"/>
  <c r="I30" i="6"/>
  <c r="I31" i="6"/>
  <c r="I32" i="6"/>
  <c r="I33" i="6"/>
  <c r="I34" i="6"/>
  <c r="I35" i="6"/>
  <c r="I36" i="6"/>
  <c r="I37" i="6"/>
  <c r="I38" i="6"/>
  <c r="I39" i="6"/>
  <c r="I40" i="6"/>
  <c r="I41" i="6"/>
</calcChain>
</file>

<file path=xl/sharedStrings.xml><?xml version="1.0" encoding="utf-8"?>
<sst xmlns="http://schemas.openxmlformats.org/spreadsheetml/2006/main" count="939" uniqueCount="183">
  <si>
    <t>Abr-Jun</t>
  </si>
  <si>
    <t>May-Jul</t>
  </si>
  <si>
    <t>Jun-Ago</t>
  </si>
  <si>
    <t>Jul-Sep</t>
  </si>
  <si>
    <t>Ago-Oct</t>
  </si>
  <si>
    <t>Sep-Nov</t>
  </si>
  <si>
    <t>Oct-Dic</t>
  </si>
  <si>
    <t>Nov-Ene</t>
  </si>
  <si>
    <t>Dic-Feb</t>
  </si>
  <si>
    <t>Ene-Mar</t>
  </si>
  <si>
    <t>Feb-Abr</t>
  </si>
  <si>
    <t>Mar-May</t>
  </si>
  <si>
    <t>Trimestre</t>
  </si>
  <si>
    <t>60-79</t>
  </si>
  <si>
    <t>80+</t>
  </si>
  <si>
    <t>Total</t>
  </si>
  <si>
    <t>Cantidad</t>
  </si>
  <si>
    <t>Ranget</t>
  </si>
  <si>
    <t>Desocupado</t>
  </si>
  <si>
    <t>Ocupado</t>
  </si>
  <si>
    <t>Hombre</t>
  </si>
  <si>
    <t>Mujer</t>
  </si>
  <si>
    <t>Directores, gerentes y administradores</t>
  </si>
  <si>
    <t>Personal de apoyo administrativo</t>
  </si>
  <si>
    <t>Trabajadores de los servicios y vendedores de comercios y mercados</t>
  </si>
  <si>
    <t>Agricultores y trabajadores calificados agropecuarios, forestales y pesqueros</t>
  </si>
  <si>
    <t>Artesanos y operarios de oficios</t>
  </si>
  <si>
    <t>Operadores de instalaciones, maquinas y ensambladores</t>
  </si>
  <si>
    <t>Ocupaciones elementales</t>
  </si>
  <si>
    <t>Otros no identificados</t>
  </si>
  <si>
    <t>Profesionales, científicos e intelectuales</t>
  </si>
  <si>
    <t>Técnicos y profesionales de nivel medio</t>
  </si>
  <si>
    <t>Industrias manufactureras</t>
  </si>
  <si>
    <t>Suministro de electricidad, gas, vapor y aire acondicionado</t>
  </si>
  <si>
    <t>Transporte y almacenamiento</t>
  </si>
  <si>
    <t>Actividades de alojamiento y de servicio de comidas</t>
  </si>
  <si>
    <t>Actividades financieras y de seguros</t>
  </si>
  <si>
    <t>Actividades inmobiliarias</t>
  </si>
  <si>
    <t>Actividades de servicios administrativos y de apoyo</t>
  </si>
  <si>
    <t>Otras actividades de servicios</t>
  </si>
  <si>
    <t>Grupo de ocupación según la Clasificación Internacional Uniforme de Ocupaciones (CIUO) 08 a 1 dígito</t>
  </si>
  <si>
    <t>Rama de actividad económica de la empresa donde trabaja el ocupado, basado en la CIIU Revisión 4.CL a 1 dígito, según el Clasificador de Actividades Económicas Nacional para Encuestas Sociodemográficas (CAENES)</t>
  </si>
  <si>
    <t>Agricultura, ganadería, silvicultura y pesca</t>
  </si>
  <si>
    <t>Explotación de minas y canteras</t>
  </si>
  <si>
    <t>Suministro de agua; alcantarillado, gestión de desechos y actividades de saneamiento</t>
  </si>
  <si>
    <t>Construcción</t>
  </si>
  <si>
    <t>Comercio</t>
  </si>
  <si>
    <t>Información y comunicación</t>
  </si>
  <si>
    <t>Actividades profesionales, científicas y técnicas</t>
  </si>
  <si>
    <t>Administración pública</t>
  </si>
  <si>
    <t>Enseñanza</t>
  </si>
  <si>
    <t>Servicios sociales y relacionados con la salud humana</t>
  </si>
  <si>
    <t>Artes, entretenimiento y recreación</t>
  </si>
  <si>
    <t>Actividades de organizaciones y órganos extraterritoriales</t>
  </si>
  <si>
    <t>Actividades de los hogares en calidad de empleadores</t>
  </si>
  <si>
    <t>Total Ocupados</t>
  </si>
  <si>
    <t>Total Desocupados</t>
  </si>
  <si>
    <t>Fuerza de Trabajo</t>
  </si>
  <si>
    <t>Total Inactivos</t>
  </si>
  <si>
    <t>Horas Efectivas</t>
  </si>
  <si>
    <t>Horas Habituales</t>
  </si>
  <si>
    <t>Tasa de Desocupados</t>
  </si>
  <si>
    <t>Tasa de Ocupados</t>
  </si>
  <si>
    <t>Ocupados Formal</t>
  </si>
  <si>
    <t>Ocupados Informal</t>
  </si>
  <si>
    <t>Hombres</t>
  </si>
  <si>
    <t>Mujeres</t>
  </si>
  <si>
    <t>Tasa de Desocupación en AM (%)</t>
  </si>
  <si>
    <t>Total País</t>
  </si>
  <si>
    <t>Trimestres Móviles 2019-2020</t>
  </si>
  <si>
    <t>Tasa de Informalidad Laboral en AM (%)</t>
  </si>
  <si>
    <t>Tasa de Ocupación en AM (%)</t>
  </si>
  <si>
    <t>Tasa de informales</t>
  </si>
  <si>
    <t>Variación Tasa de Desocupados</t>
  </si>
  <si>
    <t>Variación Tasa de Ocupados</t>
  </si>
  <si>
    <t>Variación Tasa de Informales</t>
  </si>
  <si>
    <t>Total_Ocupados</t>
  </si>
  <si>
    <t>Total_Desocupados</t>
  </si>
  <si>
    <t>Fuerza_de_Trabajo</t>
  </si>
  <si>
    <t>Total_Inactivos</t>
  </si>
  <si>
    <t>Sin Clasificación</t>
  </si>
  <si>
    <t>Tasa de Desocupación</t>
  </si>
  <si>
    <t>Tasa de Informalidad</t>
  </si>
  <si>
    <t>Tasa de Ocupación</t>
  </si>
  <si>
    <t>FFT</t>
  </si>
  <si>
    <t xml:space="preserve">Fuerza de Trabajo </t>
  </si>
  <si>
    <t>Variación Porcentual Tasa de Ocupados Informales</t>
  </si>
  <si>
    <t>Variación Porcentual Tasa de Ocupados</t>
  </si>
  <si>
    <t>Total Adultos Mayores</t>
  </si>
  <si>
    <t>Tasa de Participación</t>
  </si>
  <si>
    <t>Variación Porcentual Tasa de Participación</t>
  </si>
  <si>
    <t>Variación por puntos porcentuales respecto trimestre Abr-Jun 2019</t>
  </si>
  <si>
    <t>Variación porcentual respecto trimestre Abr-Jun 2019</t>
  </si>
  <si>
    <t>-</t>
  </si>
  <si>
    <t>Abr-Jun 2019</t>
  </si>
  <si>
    <t>Abr-Jun 2020</t>
  </si>
  <si>
    <t>Total AM</t>
  </si>
  <si>
    <t>FDT</t>
  </si>
  <si>
    <t>Dif</t>
  </si>
  <si>
    <t>2019 Fact_Cal</t>
  </si>
  <si>
    <t>2019 Fact</t>
  </si>
  <si>
    <t>FDT AM</t>
  </si>
  <si>
    <t>% FDT AM</t>
  </si>
  <si>
    <t>% FDT AM H</t>
  </si>
  <si>
    <t>% FDT AM M</t>
  </si>
  <si>
    <t>FDT AM H</t>
  </si>
  <si>
    <t>FDT AM M</t>
  </si>
  <si>
    <t>Tarapacá</t>
  </si>
  <si>
    <t>Antofagasta</t>
  </si>
  <si>
    <t>Atacama</t>
  </si>
  <si>
    <t>Coquimbo</t>
  </si>
  <si>
    <t>Valparaíso</t>
  </si>
  <si>
    <t>O'Higgins</t>
  </si>
  <si>
    <t>Maule</t>
  </si>
  <si>
    <t>Biobío</t>
  </si>
  <si>
    <t>La Araucanía</t>
  </si>
  <si>
    <t>Los Lagos</t>
  </si>
  <si>
    <t>Aysén</t>
  </si>
  <si>
    <t>Magallanes</t>
  </si>
  <si>
    <t>Metropolitana</t>
  </si>
  <si>
    <t>Los Ríos</t>
  </si>
  <si>
    <t>Ñuble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</si>
  <si>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</si>
  <si>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</si>
  <si>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</si>
  <si>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</si>
  <si>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</si>
  <si>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Gral. Bernardo O'Higgins</t>
  </si>
  <si>
    <t>Región del Maule</t>
  </si>
  <si>
    <t>Región del Biobío</t>
  </si>
  <si>
    <t>Región de La Araucanía</t>
  </si>
  <si>
    <t>Región de Los Lagos</t>
  </si>
  <si>
    <t>Región de Aysén del Gral. Carlos Ibáñez</t>
  </si>
  <si>
    <t>Región de Magallanes y de la Antártica</t>
  </si>
  <si>
    <t>Región Metropolitana de Santiago</t>
  </si>
  <si>
    <t>Región de Los Ríos</t>
  </si>
  <si>
    <t>Región de Arica y Parinacota</t>
  </si>
  <si>
    <t>Región de Ñuble</t>
  </si>
  <si>
    <t>Chile</t>
  </si>
  <si>
    <t>Regiones</t>
  </si>
  <si>
    <t>Arica y Parinacota</t>
  </si>
  <si>
    <t>dif</t>
  </si>
  <si>
    <t>Antofagas</t>
  </si>
  <si>
    <t>Valparaís</t>
  </si>
  <si>
    <t>La Arauca</t>
  </si>
  <si>
    <t>Magallane</t>
  </si>
  <si>
    <t>Metropoli</t>
  </si>
  <si>
    <t>Arica y P</t>
  </si>
  <si>
    <t>Agricultura, ganadería, silvicultura y</t>
  </si>
  <si>
    <t>Suministro de electricidad, gas, vapor</t>
  </si>
  <si>
    <t>Suministro de agua</t>
  </si>
  <si>
    <t>Comercio al por mayor y al por menor</t>
  </si>
  <si>
    <t>Actividades de alojamiento y de servici</t>
  </si>
  <si>
    <t>Información y comunicaciones</t>
  </si>
  <si>
    <t>Actividades profesionales, científicas</t>
  </si>
  <si>
    <t>Actividades de servicios administrativo</t>
  </si>
  <si>
    <t>Administración pública y defensa</t>
  </si>
  <si>
    <t>Actividades de atención de la salud hum</t>
  </si>
  <si>
    <t>Actividades artísticas, de entretenimie</t>
  </si>
  <si>
    <t>Actividades de los hogares como emplead</t>
  </si>
  <si>
    <t>Actividades de organizaciones y órganos</t>
  </si>
  <si>
    <t>Sin clasificación</t>
  </si>
  <si>
    <t>Agricultura, ganaderí</t>
  </si>
  <si>
    <t>Explotación de minas</t>
  </si>
  <si>
    <t>Industrias manufactur</t>
  </si>
  <si>
    <t>Suministro de electri</t>
  </si>
  <si>
    <t>Comercio al por mayor</t>
  </si>
  <si>
    <t>Transporte y almacena</t>
  </si>
  <si>
    <t>Actividades de alojam</t>
  </si>
  <si>
    <t>Información y comunic</t>
  </si>
  <si>
    <t>Actividades financier</t>
  </si>
  <si>
    <t>Actividades inmobilia</t>
  </si>
  <si>
    <t>Actividades profesion</t>
  </si>
  <si>
    <t>Actividades de servic</t>
  </si>
  <si>
    <t>Administración públic</t>
  </si>
  <si>
    <t>Actividades de atenci</t>
  </si>
  <si>
    <t>Actividades artística</t>
  </si>
  <si>
    <t>Otras actividades de</t>
  </si>
  <si>
    <t>Actividades de los ho</t>
  </si>
  <si>
    <t>H</t>
  </si>
  <si>
    <t>M</t>
  </si>
  <si>
    <t>Actividades de organi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</si>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</sst>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%"/>
    <numFmt numFmtId="165" formatCode="0.0"/>
  </numFmts>
  <fonts count="6" x14ac:knownFonts="1">
    <font>
      <sz val="11"/>
      <color theme="1"/>
      <name val="Garamond"/>
      <family val="2"/>
      <scheme val="minor"/>
    </font>
    <font>
      <sz val="11"/>
      <color theme="1"/>
      <name val="Garamond"/>
      <family val="2"/>
      <scheme val="minor"/>
    </font>
    <font>
      <b/>
      <sz val="9"/>
      <color theme="1"/>
      <name val="Garamond"/>
      <family val="1"/>
      <scheme val="minor"/>
    </font>
    <font>
      <sz val="9"/>
      <color theme="1"/>
      <name val="Garamond"/>
      <family val="1"/>
      <scheme val="minor"/>
    </font>
    <font>
      <sz val="11"/>
      <name val="Garamond"/>
      <family val="2"/>
      <scheme val="minor"/>
    </font>
    <font>
      <sz val="8"/>
      <name val="Garamond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1" applyNumberFormat="1" applyFont="1"/>
    <xf numFmtId="41" fontId="0" fillId="0" borderId="0" xfId="2" applyFont="1"/>
    <xf numFmtId="9" fontId="0" fillId="0" borderId="0" xfId="1" applyFont="1"/>
    <xf numFmtId="9" fontId="0" fillId="0" borderId="0" xfId="1" applyFont="1" applyAlignment="1">
      <alignment horizontal="center" vertical="center"/>
    </xf>
    <xf numFmtId="165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3" fillId="0" borderId="0" xfId="1" applyNumberFormat="1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5" xfId="0" applyFont="1" applyFill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164" fontId="0" fillId="0" borderId="9" xfId="1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1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center" vertical="center"/>
    </xf>
    <xf numFmtId="0" fontId="0" fillId="0" borderId="3" xfId="0" applyBorder="1"/>
    <xf numFmtId="164" fontId="0" fillId="0" borderId="3" xfId="1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/>
    <xf numFmtId="41" fontId="4" fillId="0" borderId="0" xfId="2" applyFont="1" applyFill="1"/>
    <xf numFmtId="0" fontId="0" fillId="0" borderId="8" xfId="0" applyBorder="1" applyAlignment="1">
      <alignment horizontal="center" vertical="center"/>
    </xf>
    <xf numFmtId="164" fontId="0" fillId="0" borderId="1" xfId="1" quotePrefix="1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quotePrefix="1"/>
    <xf numFmtId="4" fontId="0" fillId="0" borderId="0" xfId="0" applyNumberFormat="1"/>
    <xf numFmtId="3" fontId="0" fillId="0" borderId="0" xfId="0" applyNumberFormat="1"/>
    <xf numFmtId="10" fontId="0" fillId="0" borderId="0" xfId="1" applyNumberFormat="1" applyFont="1"/>
    <xf numFmtId="1" fontId="0" fillId="0" borderId="0" xfId="0" applyNumberForma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Comma [0]" xfId="2" builtinId="6"/>
    <cellStyle name="Normal" xfId="0" builtinId="0"/>
    <cellStyle name="Percent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numFmt numFmtId="164" formatCode="0.0%"/>
    </dxf>
    <dxf>
      <numFmt numFmtId="14" formatCode="0.00%"/>
    </dxf>
    <dxf>
      <numFmt numFmtId="14" formatCode="0.00%"/>
    </dxf>
    <dxf>
      <alignment horizontal="right" vertical="bottom" textRotation="0" wrapText="0" indent="0" justifyLastLine="0" shrinkToFit="0" readingOrder="0"/>
    </dxf>
    <dxf>
      <numFmt numFmtId="164" formatCode="0.0%"/>
    </dxf>
    <dxf>
      <numFmt numFmtId="164" formatCode="0.0%"/>
    </dxf>
    <dxf>
      <numFmt numFmtId="164" formatCode="0.0%"/>
    </dxf>
    <dxf>
      <alignment horizontal="center" vertical="center" textRotation="0" wrapText="0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Desocupados'!$S$2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Desocupados'!$Q$3:$R$15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Desocupados'!$S$3:$S$15</c:f>
              <c:numCache>
                <c:formatCode>0.0%</c:formatCode>
                <c:ptCount val="13"/>
                <c:pt idx="0">
                  <c:v>2.888705260254875E-2</c:v>
                </c:pt>
                <c:pt idx="1">
                  <c:v>2.8898510982901804E-2</c:v>
                </c:pt>
                <c:pt idx="2">
                  <c:v>3.1534636890380531E-2</c:v>
                </c:pt>
                <c:pt idx="3">
                  <c:v>3.1549175424476217E-2</c:v>
                </c:pt>
                <c:pt idx="4">
                  <c:v>3.239761182267973E-2</c:v>
                </c:pt>
                <c:pt idx="5">
                  <c:v>2.7491663036617101E-2</c:v>
                </c:pt>
                <c:pt idx="6">
                  <c:v>2.3996383441326517E-2</c:v>
                </c:pt>
                <c:pt idx="7">
                  <c:v>2.9069205309244093E-2</c:v>
                </c:pt>
                <c:pt idx="8">
                  <c:v>3.4237802356623298E-2</c:v>
                </c:pt>
                <c:pt idx="9">
                  <c:v>4.345322560734232E-2</c:v>
                </c:pt>
                <c:pt idx="10">
                  <c:v>4.6217525313899499E-2</c:v>
                </c:pt>
                <c:pt idx="11">
                  <c:v>5.0478242501812987E-2</c:v>
                </c:pt>
                <c:pt idx="12">
                  <c:v>5.3392788608218125E-2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8-4F36-A8CB-BE41F3868310}"/>
            </c:ext>
          </c:extLst>
        </c:ser>
        <c:ser>
          <c:idx val="1"/>
          <c:order val="1"/>
          <c:tx>
            <c:strRef>
              <c:f>'Línea Tiempo Desocupados'!$T$2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Desocupados'!$Q$3:$R$15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Desocupados'!$T$3:$T$15</c:f>
              <c:numCache>
                <c:formatCode>0.0%</c:formatCode>
                <c:ptCount val="13"/>
                <c:pt idx="0">
                  <c:v>2.6023634869933594E-2</c:v>
                </c:pt>
                <c:pt idx="1">
                  <c:v>2.7997911794119722E-2</c:v>
                </c:pt>
                <c:pt idx="2">
                  <c:v>3.1781410351161617E-2</c:v>
                </c:pt>
                <c:pt idx="3">
                  <c:v>3.4339336771730192E-2</c:v>
                </c:pt>
                <c:pt idx="4">
                  <c:v>3.1194726861253897E-2</c:v>
                </c:pt>
                <c:pt idx="5">
                  <c:v>2.5406829531304083E-2</c:v>
                </c:pt>
                <c:pt idx="6">
                  <c:v>2.3730827205721415E-2</c:v>
                </c:pt>
                <c:pt idx="7">
                  <c:v>3.1029845152583717E-2</c:v>
                </c:pt>
                <c:pt idx="8">
                  <c:v>3.7553082725036081E-2</c:v>
                </c:pt>
                <c:pt idx="9">
                  <c:v>4.3561208415295448E-2</c:v>
                </c:pt>
                <c:pt idx="10">
                  <c:v>4.5908267307903941E-2</c:v>
                </c:pt>
                <c:pt idx="11">
                  <c:v>5.4142165113721531E-2</c:v>
                </c:pt>
                <c:pt idx="12">
                  <c:v>5.7067475719608851E-2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28-4F36-A8CB-BE41F3868310}"/>
            </c:ext>
          </c:extLst>
        </c:ser>
        <c:ser>
          <c:idx val="2"/>
          <c:order val="2"/>
          <c:tx>
            <c:strRef>
              <c:f>'Línea Tiempo Desocupados'!$U$2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Desocupados'!$Q$3:$R$15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Desocupados'!$U$3:$U$15</c:f>
              <c:numCache>
                <c:formatCode>0.0%</c:formatCode>
                <c:ptCount val="13"/>
                <c:pt idx="0">
                  <c:v>3.4050143334317162E-2</c:v>
                </c:pt>
                <c:pt idx="1">
                  <c:v>3.0505665817276085E-2</c:v>
                </c:pt>
                <c:pt idx="2">
                  <c:v>3.1103022672469796E-2</c:v>
                </c:pt>
                <c:pt idx="3">
                  <c:v>2.6652219341900988E-2</c:v>
                </c:pt>
                <c:pt idx="4">
                  <c:v>3.4515342638779208E-2</c:v>
                </c:pt>
                <c:pt idx="5">
                  <c:v>3.1205881567405409E-2</c:v>
                </c:pt>
                <c:pt idx="6">
                  <c:v>2.446659392480223E-2</c:v>
                </c:pt>
                <c:pt idx="7">
                  <c:v>2.5598149780663264E-2</c:v>
                </c:pt>
                <c:pt idx="8">
                  <c:v>2.8393651729252799E-2</c:v>
                </c:pt>
                <c:pt idx="9">
                  <c:v>4.3252186135326803E-2</c:v>
                </c:pt>
                <c:pt idx="10">
                  <c:v>4.6818562542395629E-2</c:v>
                </c:pt>
                <c:pt idx="11">
                  <c:v>4.2781273508405174E-2</c:v>
                </c:pt>
                <c:pt idx="12">
                  <c:v>4.5359883725255928E-2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28-4F36-A8CB-BE41F3868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6559984"/>
        <c:axId val="1860223968"/>
      </c:lineChart>
      <c:catAx>
        <c:axId val="194655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223968"/>
        <c:crosses val="autoZero"/>
        <c:auto val="1"/>
        <c:lblAlgn val="ctr"/>
        <c:lblOffset val="100"/>
        <c:noMultiLvlLbl val="0"/>
      </c:catAx>
      <c:valAx>
        <c:axId val="1860223968"/>
        <c:scaling>
          <c:orientation val="minMax"/>
          <c:min val="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55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'Abr-Jun 20'!$E$9:$E$17</c:f>
              <c:strCache>
                <c:ptCount val="9"/>
                <c:pt idx="0">
                  <c:v>Directores, gerentes y administradores</c:v>
                </c:pt>
                <c:pt idx="1">
                  <c:v>Personal de apoyo administrativo</c:v>
                </c:pt>
                <c:pt idx="2">
                  <c:v>Agricultores y trabajadores calificados agropecuarios, forestales y pesqueros</c:v>
                </c:pt>
                <c:pt idx="3">
                  <c:v>Técnicos y profesionales de nivel medio</c:v>
                </c:pt>
                <c:pt idx="4">
                  <c:v>Operadores de instalaciones, maquinas y ensambladores</c:v>
                </c:pt>
                <c:pt idx="5">
                  <c:v>Profesionales, científicos e intelectuales</c:v>
                </c:pt>
                <c:pt idx="6">
                  <c:v>Artesanos y operarios de oficios</c:v>
                </c:pt>
                <c:pt idx="7">
                  <c:v>Ocupaciones elementales</c:v>
                </c:pt>
                <c:pt idx="8">
                  <c:v>Trabajadores de los servicios y vendedores de comercios y mercados</c:v>
                </c:pt>
              </c:strCache>
            </c:strRef>
          </c:cat>
          <c:val>
            <c:numRef>
              <c:f>'Abr-Jun 20'!$H$9:$H$17</c:f>
              <c:numCache>
                <c:formatCode>0.0%</c:formatCode>
                <c:ptCount val="9"/>
                <c:pt idx="0">
                  <c:v>4.1700000000000001E-2</c:v>
                </c:pt>
                <c:pt idx="1">
                  <c:v>4.4400000000000002E-2</c:v>
                </c:pt>
                <c:pt idx="2">
                  <c:v>6.0299999999999999E-2</c:v>
                </c:pt>
                <c:pt idx="3">
                  <c:v>8.2500000000000004E-2</c:v>
                </c:pt>
                <c:pt idx="4">
                  <c:v>9.9199999999999997E-2</c:v>
                </c:pt>
                <c:pt idx="5">
                  <c:v>0.1053</c:v>
                </c:pt>
                <c:pt idx="6">
                  <c:v>0.1275</c:v>
                </c:pt>
                <c:pt idx="7">
                  <c:v>0.1988</c:v>
                </c:pt>
                <c:pt idx="8">
                  <c:v>0.24030000000000001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2-4872-A67D-AE630A7E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6579583"/>
        <c:axId val="2053454015"/>
      </c:barChart>
      <c:catAx>
        <c:axId val="2086579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454015"/>
        <c:crosses val="autoZero"/>
        <c:auto val="1"/>
        <c:lblAlgn val="ctr"/>
        <c:lblOffset val="100"/>
        <c:noMultiLvlLbl val="0"/>
      </c:catAx>
      <c:valAx>
        <c:axId val="2053454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579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'Abr-Jun 20'!$B$11</c:f>
              <c:strCache>
                <c:ptCount val="1"/>
                <c:pt idx="0">
                  <c:v>Horas Efectivas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'Abr-Jun 20'!$A$12:$A$14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</c:v>
                </c:pt>
              </c:strCache>
            </c:strRef>
          </c:cat>
          <c:val>
            <c:numRef>
              <c:f>'Abr-Jun 20'!$B$12:$B$14</c:f>
              <c:numCache>
                <c:formatCode>0.0</c:formatCode>
                <c:ptCount val="3"/>
                <c:pt idx="0">
                  <c:v>28.421859999999999</c:v>
                </c:pt>
                <c:pt idx="1">
                  <c:v>30.5306</c:v>
                </c:pt>
                <c:pt idx="2">
                  <c:v>28.453710000000001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735-84C8-53945C756ADF}"/>
            </c:ext>
          </c:extLst>
        </c:ser>
        <c:ser>
          <c:idx val="1"/>
          <c:order val="1"/>
          <c:tx>
            <c:strRef>
              <c:f>'Abr-Jun 20'!$C$11</c:f>
              <c:strCache>
                <c:ptCount val="1"/>
                <c:pt idx="0">
                  <c:v>Horas Habituales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'Abr-Jun 20'!$A$12:$A$14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</c:v>
                </c:pt>
              </c:strCache>
            </c:strRef>
          </c:cat>
          <c:val>
            <c:numRef>
              <c:f>'Abr-Jun 20'!$C$12:$C$14</c:f>
              <c:numCache>
                <c:formatCode>0.0</c:formatCode>
                <c:ptCount val="3"/>
                <c:pt idx="0">
                  <c:v>40.399290000000001</c:v>
                </c:pt>
                <c:pt idx="1">
                  <c:v>43.630450000000003</c:v>
                </c:pt>
                <c:pt idx="2">
                  <c:v>40.448099999999997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735-84C8-53945C75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09967"/>
        <c:axId val="79096911"/>
      </c:barChart>
      <c:catAx>
        <c:axId val="8010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96911"/>
        <c:crosses val="autoZero"/>
        <c:auto val="1"/>
        <c:lblAlgn val="ctr"/>
        <c:lblOffset val="100"/>
        <c:noMultiLvlLbl val="0"/>
      </c:catAx>
      <c:valAx>
        <c:axId val="79096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09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'Abr-Jun'!$B$1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'Abr-Jun'!$A$2:$A$4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'Abr-Jun'!$B$2:$B$4</c:f>
              <c:numCache>
                <c:formatCode>0.0%</c:formatCode>
                <c:ptCount val="3"/>
                <c:pt idx="0">
                  <c:v>0.40960000000000002</c:v>
                </c:pt>
                <c:pt idx="1">
                  <c:v>6.0499999999999998E-2</c:v>
                </c:pt>
                <c:pt idx="2">
                  <c:v>0.3538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2-41EE-AE80-27487A637BD5}"/>
            </c:ext>
          </c:extLst>
        </c:ser>
        <c:ser>
          <c:idx val="1"/>
          <c:order val="1"/>
          <c:tx>
            <c:strRef>
              <c:f>'Abr-Jun'!$C$1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'Abr-Jun'!$A$2:$A$4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'Abr-Jun'!$C$2:$C$4</c:f>
              <c:numCache>
                <c:formatCode>0.0%</c:formatCode>
                <c:ptCount val="3"/>
                <c:pt idx="0">
                  <c:v>0.2767</c:v>
                </c:pt>
                <c:pt idx="1">
                  <c:v>2.5600000000000001E-2</c:v>
                </c:pt>
                <c:pt idx="2">
                  <c:v>0.2397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2-41EE-AE80-27487A637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4554255"/>
        <c:axId val="2053477311"/>
      </c:barChart>
      <c:catAx>
        <c:axId val="208455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477311"/>
        <c:crosses val="autoZero"/>
        <c:auto val="1"/>
        <c:lblAlgn val="ctr"/>
        <c:lblOffset val="100"/>
        <c:noMultiLvlLbl val="0"/>
      </c:catAx>
      <c:valAx>
        <c:axId val="205347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55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'Abr-Jun'!$G$1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'Abr-Jun'!$F$2:$F$4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'Abr-Jun'!$G$2:$G$4</c:f>
              <c:numCache>
                <c:formatCode>0.0%</c:formatCode>
                <c:ptCount val="3"/>
                <c:pt idx="0">
                  <c:v>2.9600000000000001E-2</c:v>
                </c:pt>
                <c:pt idx="1">
                  <c:v>1.2999999999999999E-3</c:v>
                </c:pt>
                <c:pt idx="2">
                  <c:v>2.8900000000000002E-2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2-40DB-B40E-E29B9FFDEF64}"/>
            </c:ext>
          </c:extLst>
        </c:ser>
        <c:ser>
          <c:idx val="1"/>
          <c:order val="1"/>
          <c:tx>
            <c:strRef>
              <c:f>'Abr-Jun'!$H$1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'Abr-Jun'!$F$2:$F$4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'Abr-Jun'!$H$2:$H$4</c:f>
              <c:numCache>
                <c:formatCode>0.0%</c:formatCode>
                <c:ptCount val="3"/>
                <c:pt idx="0">
                  <c:v>5.4100000000000002E-2</c:v>
                </c:pt>
                <c:pt idx="1">
                  <c:v>4.7999999999999996E-3</c:v>
                </c:pt>
                <c:pt idx="2">
                  <c:v>5.3399999999999996E-2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42-40DB-B40E-E29B9FF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2845487"/>
        <c:axId val="2053478975"/>
      </c:barChart>
      <c:catAx>
        <c:axId val="1842845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478975"/>
        <c:crosses val="autoZero"/>
        <c:auto val="1"/>
        <c:lblAlgn val="ctr"/>
        <c:lblOffset val="100"/>
        <c:noMultiLvlLbl val="0"/>
      </c:catAx>
      <c:valAx>
        <c:axId val="2053478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845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'Abr-Jun'!$B$10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'Abr-Jun'!$A$11:$A$13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'Abr-Jun'!$B$11:$B$13</c:f>
              <c:numCache>
                <c:formatCode>0.0%</c:formatCode>
                <c:ptCount val="3"/>
                <c:pt idx="0">
                  <c:v>0.42469999999999997</c:v>
                </c:pt>
                <c:pt idx="1">
                  <c:v>0.62840000000000007</c:v>
                </c:pt>
                <c:pt idx="2">
                  <c:v>0.43020000000000003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7-4F69-B664-CEEF1EEEF615}"/>
            </c:ext>
          </c:extLst>
        </c:ser>
        <c:ser>
          <c:idx val="1"/>
          <c:order val="1"/>
          <c:tx>
            <c:strRef>
              <c:f>'Abr-Jun'!$C$10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'Abr-Jun'!$A$11:$A$13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'Abr-Jun'!$C$11:$C$13</c:f>
              <c:numCache>
                <c:formatCode>0.0%</c:formatCode>
                <c:ptCount val="3"/>
                <c:pt idx="0">
                  <c:v>0.36149999999999999</c:v>
                </c:pt>
                <c:pt idx="1">
                  <c:v>0.52869999999999995</c:v>
                </c:pt>
                <c:pt idx="2">
                  <c:v>0.36420000000000002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47-4F69-B664-CEEF1EEEF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2793455"/>
        <c:axId val="2053488127"/>
      </c:barChart>
      <c:catAx>
        <c:axId val="207279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488127"/>
        <c:crosses val="autoZero"/>
        <c:auto val="1"/>
        <c:lblAlgn val="ctr"/>
        <c:lblOffset val="100"/>
        <c:noMultiLvlLbl val="0"/>
      </c:catAx>
      <c:valAx>
        <c:axId val="205348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279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'Abr-Jun'!$B$37</c:f>
              <c:strCache>
                <c:ptCount val="1"/>
                <c:pt idx="0">
                  <c:v>Abr-Jun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'Abr-Jun'!$C$36:$D$36</c:f>
              <c:strCache>
                <c:ptCount val="2"/>
                <c:pt idx="0">
                  <c:v>Horas Efectivas</c:v>
                </c:pt>
                <c:pt idx="1">
                  <c:v>Horas Habituales</c:v>
                </c:pt>
              </c:strCache>
            </c:strRef>
          </c:cat>
          <c:val>
            <c:numRef>
              <c:f>'Abr-Jun'!$C$37:$D$37</c:f>
              <c:numCache>
                <c:formatCode>0.0</c:formatCode>
                <c:ptCount val="2"/>
                <c:pt idx="0">
                  <c:v>35.655149999999999</c:v>
                </c:pt>
                <c:pt idx="1">
                  <c:v>38.989530000000002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B-4765-AE2A-5E991C31DC29}"/>
            </c:ext>
          </c:extLst>
        </c:ser>
        <c:ser>
          <c:idx val="1"/>
          <c:order val="1"/>
          <c:tx>
            <c:strRef>
              <c:f>'Abr-Jun'!$B$38</c:f>
              <c:strCache>
                <c:ptCount val="1"/>
                <c:pt idx="0">
                  <c:v>Abr-Jun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'Abr-Jun'!$C$36:$D$36</c:f>
              <c:strCache>
                <c:ptCount val="2"/>
                <c:pt idx="0">
                  <c:v>Horas Efectivas</c:v>
                </c:pt>
                <c:pt idx="1">
                  <c:v>Horas Habituales</c:v>
                </c:pt>
              </c:strCache>
            </c:strRef>
          </c:cat>
          <c:val>
            <c:numRef>
              <c:f>'Abr-Jun'!$C$38:$D$38</c:f>
              <c:numCache>
                <c:formatCode>0.0</c:formatCode>
                <c:ptCount val="2"/>
                <c:pt idx="0">
                  <c:v>28.453710000000001</c:v>
                </c:pt>
                <c:pt idx="1">
                  <c:v>40.448099999999997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B-4765-AE2A-5E991C31DC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4913023"/>
        <c:axId val="74309519"/>
      </c:barChart>
      <c:catAx>
        <c:axId val="208491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09519"/>
        <c:crosses val="autoZero"/>
        <c:auto val="1"/>
        <c:lblAlgn val="ctr"/>
        <c:lblOffset val="100"/>
        <c:noMultiLvlLbl val="0"/>
      </c:catAx>
      <c:valAx>
        <c:axId val="7430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91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Regiones!$I$3</c:f>
              <c:strCache>
                <c:ptCount val="1"/>
                <c:pt idx="0">
                  <c:v>Tasa de Participación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Regiones!$H$4:$H$20</c:f>
              <c:strCache>
                <c:ptCount val="17"/>
                <c:pt idx="0">
                  <c:v>Chile</c:v>
                </c:pt>
                <c:pt idx="1">
                  <c:v>Región de Ñuble</c:v>
                </c:pt>
                <c:pt idx="2">
                  <c:v>Región de Arica y Parinacota</c:v>
                </c:pt>
                <c:pt idx="3">
                  <c:v>Región de Los Ríos</c:v>
                </c:pt>
                <c:pt idx="4">
                  <c:v>Región Metropolitana de Santiago</c:v>
                </c:pt>
                <c:pt idx="5">
                  <c:v>Región de Magallanes y de la Antártica</c:v>
                </c:pt>
                <c:pt idx="6">
                  <c:v>Región de Aysén del Gral. Carlos Ibáñez</c:v>
                </c:pt>
                <c:pt idx="7">
                  <c:v>Región de Los Lagos</c:v>
                </c:pt>
                <c:pt idx="8">
                  <c:v>Región de La Araucanía</c:v>
                </c:pt>
                <c:pt idx="9">
                  <c:v>Región del Biobío</c:v>
                </c:pt>
                <c:pt idx="10">
                  <c:v>Región del Maule</c:v>
                </c:pt>
                <c:pt idx="11">
                  <c:v>Región del Libertador Gral. Bernardo O'Higgins</c:v>
                </c:pt>
                <c:pt idx="12">
                  <c:v>Región de Valparaíso</c:v>
                </c:pt>
                <c:pt idx="13">
                  <c:v>Región de Coquimbo</c:v>
                </c:pt>
                <c:pt idx="14">
                  <c:v>Región de Atacama</c:v>
                </c:pt>
                <c:pt idx="15">
                  <c:v>Región de Antofagasta</c:v>
                </c:pt>
                <c:pt idx="16">
                  <c:v>Región de Tarapacá</c:v>
                </c:pt>
              </c:strCache>
            </c:strRef>
          </c:cat>
          <c:val>
            <c:numRef>
              <c:f>Regiones!$I$4:$I$20</c:f>
              <c:numCache>
                <c:formatCode>0.0%</c:formatCode>
                <c:ptCount val="17"/>
                <c:pt idx="0">
                  <c:v>0.25320429999999999</c:v>
                </c:pt>
                <c:pt idx="1">
                  <c:v>0.23124529999999999</c:v>
                </c:pt>
                <c:pt idx="2">
                  <c:v>0.25132130000000003</c:v>
                </c:pt>
                <c:pt idx="3">
                  <c:v>0.2347574</c:v>
                </c:pt>
                <c:pt idx="4">
                  <c:v>0.27507110000000001</c:v>
                </c:pt>
                <c:pt idx="5">
                  <c:v>0.24209910000000001</c:v>
                </c:pt>
                <c:pt idx="6">
                  <c:v>0.51646840000000005</c:v>
                </c:pt>
                <c:pt idx="7">
                  <c:v>0.21866849999999999</c:v>
                </c:pt>
                <c:pt idx="8">
                  <c:v>0.23865159999999999</c:v>
                </c:pt>
                <c:pt idx="9">
                  <c:v>0.21244270000000001</c:v>
                </c:pt>
                <c:pt idx="10">
                  <c:v>0.2398959</c:v>
                </c:pt>
                <c:pt idx="11">
                  <c:v>0.2060033</c:v>
                </c:pt>
                <c:pt idx="12">
                  <c:v>0.24342259999999999</c:v>
                </c:pt>
                <c:pt idx="13">
                  <c:v>0.22896649999999999</c:v>
                </c:pt>
                <c:pt idx="14">
                  <c:v>0.3745385</c:v>
                </c:pt>
                <c:pt idx="15">
                  <c:v>0.300176</c:v>
                </c:pt>
                <c:pt idx="16">
                  <c:v>0.26438660000000003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2-4EF8-90C8-1E3C48D27EC2}"/>
            </c:ext>
          </c:extLst>
        </c:ser>
        <c:ser>
          <c:idx val="1"/>
          <c:order val="1"/>
          <c:tx>
            <c:strRef>
              <c:f>Regiones!$J$3</c:f>
              <c:strCache>
                <c:ptCount val="1"/>
                <c:pt idx="0">
                  <c:v>Tasa de Ocupación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Regiones!$H$4:$H$20</c:f>
              <c:strCache>
                <c:ptCount val="17"/>
                <c:pt idx="0">
                  <c:v>Chile</c:v>
                </c:pt>
                <c:pt idx="1">
                  <c:v>Región de Ñuble</c:v>
                </c:pt>
                <c:pt idx="2">
                  <c:v>Región de Arica y Parinacota</c:v>
                </c:pt>
                <c:pt idx="3">
                  <c:v>Región de Los Ríos</c:v>
                </c:pt>
                <c:pt idx="4">
                  <c:v>Región Metropolitana de Santiago</c:v>
                </c:pt>
                <c:pt idx="5">
                  <c:v>Región de Magallanes y de la Antártica</c:v>
                </c:pt>
                <c:pt idx="6">
                  <c:v>Región de Aysén del Gral. Carlos Ibáñez</c:v>
                </c:pt>
                <c:pt idx="7">
                  <c:v>Región de Los Lagos</c:v>
                </c:pt>
                <c:pt idx="8">
                  <c:v>Región de La Araucanía</c:v>
                </c:pt>
                <c:pt idx="9">
                  <c:v>Región del Biobío</c:v>
                </c:pt>
                <c:pt idx="10">
                  <c:v>Región del Maule</c:v>
                </c:pt>
                <c:pt idx="11">
                  <c:v>Región del Libertador Gral. Bernardo O'Higgins</c:v>
                </c:pt>
                <c:pt idx="12">
                  <c:v>Región de Valparaíso</c:v>
                </c:pt>
                <c:pt idx="13">
                  <c:v>Región de Coquimbo</c:v>
                </c:pt>
                <c:pt idx="14">
                  <c:v>Región de Atacama</c:v>
                </c:pt>
                <c:pt idx="15">
                  <c:v>Región de Antofagasta</c:v>
                </c:pt>
                <c:pt idx="16">
                  <c:v>Región de Tarapacá</c:v>
                </c:pt>
              </c:strCache>
            </c:strRef>
          </c:cat>
          <c:val>
            <c:numRef>
              <c:f>Regiones!$J$4:$J$20</c:f>
              <c:numCache>
                <c:formatCode>0.0%</c:formatCode>
                <c:ptCount val="17"/>
                <c:pt idx="0">
                  <c:v>0.23968500000000001</c:v>
                </c:pt>
                <c:pt idx="1">
                  <c:v>0.22133169999999999</c:v>
                </c:pt>
                <c:pt idx="2">
                  <c:v>0.2412869</c:v>
                </c:pt>
                <c:pt idx="3">
                  <c:v>0.2159018</c:v>
                </c:pt>
                <c:pt idx="4">
                  <c:v>0.26031589999999999</c:v>
                </c:pt>
                <c:pt idx="5">
                  <c:v>0.2399587</c:v>
                </c:pt>
                <c:pt idx="6">
                  <c:v>0.4922163</c:v>
                </c:pt>
                <c:pt idx="7">
                  <c:v>0.21666579999999999</c:v>
                </c:pt>
                <c:pt idx="8">
                  <c:v>0.22921649999999999</c:v>
                </c:pt>
                <c:pt idx="9">
                  <c:v>0.20485349999999999</c:v>
                </c:pt>
                <c:pt idx="10">
                  <c:v>0.2247857</c:v>
                </c:pt>
                <c:pt idx="11">
                  <c:v>0.19681799999999999</c:v>
                </c:pt>
                <c:pt idx="12">
                  <c:v>0.2246475</c:v>
                </c:pt>
                <c:pt idx="13">
                  <c:v>0.2172405</c:v>
                </c:pt>
                <c:pt idx="14">
                  <c:v>0.3482827</c:v>
                </c:pt>
                <c:pt idx="15">
                  <c:v>0.27523039999999999</c:v>
                </c:pt>
                <c:pt idx="16">
                  <c:v>0.24963440000000001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2-4EF8-90C8-1E3C48D27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3294432"/>
        <c:axId val="1454605424"/>
      </c:barChart>
      <c:catAx>
        <c:axId val="1373294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605424"/>
        <c:crosses val="autoZero"/>
        <c:auto val="1"/>
        <c:lblAlgn val="ctr"/>
        <c:lblOffset val="100"/>
        <c:noMultiLvlLbl val="0"/>
      </c:catAx>
      <c:valAx>
        <c:axId val="145460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29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Desocupados'!$A$10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Desocupados'!$B$8:$N$9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Desocupados'!$B$10:$N$10</c:f>
              <c:numCache>
                <c:formatCode>0.0%</c:formatCode>
                <c:ptCount val="13"/>
                <c:pt idx="0">
                  <c:v>0.35383523024214758</c:v>
                </c:pt>
                <c:pt idx="1">
                  <c:v>0.35711734071585494</c:v>
                </c:pt>
                <c:pt idx="2">
                  <c:v>0.35403853984127426</c:v>
                </c:pt>
                <c:pt idx="3">
                  <c:v>0.35439774278259156</c:v>
                </c:pt>
                <c:pt idx="4">
                  <c:v>0.35212401652405445</c:v>
                </c:pt>
                <c:pt idx="5">
                  <c:v>0.35749188137183319</c:v>
                </c:pt>
                <c:pt idx="6">
                  <c:v>0.3592732912435323</c:v>
                </c:pt>
                <c:pt idx="7">
                  <c:v>0.35727783993745543</c:v>
                </c:pt>
                <c:pt idx="8">
                  <c:v>0.34704983898073005</c:v>
                </c:pt>
                <c:pt idx="9">
                  <c:v>0.33214699536175457</c:v>
                </c:pt>
                <c:pt idx="10">
                  <c:v>0.29288107259978297</c:v>
                </c:pt>
                <c:pt idx="11">
                  <c:v>0.2569959212848047</c:v>
                </c:pt>
                <c:pt idx="12">
                  <c:v>0.23968503513198247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6-4647-9AE8-6AC219A83D12}"/>
            </c:ext>
          </c:extLst>
        </c:ser>
        <c:ser>
          <c:idx val="1"/>
          <c:order val="1"/>
          <c:tx>
            <c:strRef>
              <c:f>'Línea Tiempo Desocupados'!$A$11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Desocupados'!$B$8:$N$9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Desocupados'!$B$11:$N$11</c:f>
              <c:numCache>
                <c:formatCode>0.0%</c:formatCode>
                <c:ptCount val="13"/>
                <c:pt idx="0">
                  <c:v>0.51533181148359275</c:v>
                </c:pt>
                <c:pt idx="1">
                  <c:v>0.51704539458267584</c:v>
                </c:pt>
                <c:pt idx="2">
                  <c:v>0.50813746930861192</c:v>
                </c:pt>
                <c:pt idx="3">
                  <c:v>0.50788542755892618</c:v>
                </c:pt>
                <c:pt idx="4">
                  <c:v>0.50716859030448669</c:v>
                </c:pt>
                <c:pt idx="5">
                  <c:v>0.51746143801549882</c:v>
                </c:pt>
                <c:pt idx="6">
                  <c:v>0.51783328030352305</c:v>
                </c:pt>
                <c:pt idx="7">
                  <c:v>0.51357819724216203</c:v>
                </c:pt>
                <c:pt idx="8">
                  <c:v>0.49734700119331127</c:v>
                </c:pt>
                <c:pt idx="9">
                  <c:v>0.48687008178991453</c:v>
                </c:pt>
                <c:pt idx="10">
                  <c:v>0.43582625510027884</c:v>
                </c:pt>
                <c:pt idx="11">
                  <c:v>0.39067326910563149</c:v>
                </c:pt>
                <c:pt idx="12">
                  <c:v>0.36893354621761393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6-4647-9AE8-6AC219A83D12}"/>
            </c:ext>
          </c:extLst>
        </c:ser>
        <c:ser>
          <c:idx val="2"/>
          <c:order val="2"/>
          <c:tx>
            <c:strRef>
              <c:f>'Línea Tiempo Desocupados'!$A$12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Desocupados'!$B$8:$N$9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Desocupados'!$B$12:$N$12</c:f>
              <c:numCache>
                <c:formatCode>0.0%</c:formatCode>
                <c:ptCount val="13"/>
                <c:pt idx="0">
                  <c:v>0.22540659224830095</c:v>
                </c:pt>
                <c:pt idx="1">
                  <c:v>0.22989307409608065</c:v>
                </c:pt>
                <c:pt idx="2">
                  <c:v>0.23139116066313414</c:v>
                </c:pt>
                <c:pt idx="3">
                  <c:v>0.2322073365125584</c:v>
                </c:pt>
                <c:pt idx="4">
                  <c:v>0.22864305275665414</c:v>
                </c:pt>
                <c:pt idx="5">
                  <c:v>0.23003916852872741</c:v>
                </c:pt>
                <c:pt idx="6">
                  <c:v>0.23290356983605801</c:v>
                </c:pt>
                <c:pt idx="7">
                  <c:v>0.23263553263246742</c:v>
                </c:pt>
                <c:pt idx="8">
                  <c:v>0.22717294782339831</c:v>
                </c:pt>
                <c:pt idx="9">
                  <c:v>0.20870529027707457</c:v>
                </c:pt>
                <c:pt idx="10">
                  <c:v>0.17879919321866733</c:v>
                </c:pt>
                <c:pt idx="11">
                  <c:v>0.15026502506183656</c:v>
                </c:pt>
                <c:pt idx="12">
                  <c:v>0.13646122817817566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B6-4647-9AE8-6AC219A83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84656"/>
        <c:axId val="1988248288"/>
      </c:lineChart>
      <c:catAx>
        <c:axId val="20341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8248288"/>
        <c:crosses val="autoZero"/>
        <c:auto val="1"/>
        <c:lblAlgn val="ctr"/>
        <c:lblOffset val="100"/>
        <c:noMultiLvlLbl val="0"/>
      </c:catAx>
      <c:valAx>
        <c:axId val="19882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8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Desocupados'!$A$16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Desocupados'!$B$14:$N$15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Desocupados'!$B$16:$N$16</c:f>
              <c:numCache>
                <c:formatCode>0.0%</c:formatCode>
                <c:ptCount val="13"/>
                <c:pt idx="0">
                  <c:v>0.43021519463862534</c:v>
                </c:pt>
                <c:pt idx="1">
                  <c:v>0.4201736321203392</c:v>
                </c:pt>
                <c:pt idx="2">
                  <c:v>0.42602035633105118</c:v>
                </c:pt>
                <c:pt idx="3">
                  <c:v>0.42531236019553131</c:v>
                </c:pt>
                <c:pt idx="4">
                  <c:v>0.43522994100661899</c:v>
                </c:pt>
                <c:pt idx="5">
                  <c:v>0.44029500627205204</c:v>
                </c:pt>
                <c:pt idx="6">
                  <c:v>0.45393694349363406</c:v>
                </c:pt>
                <c:pt idx="7">
                  <c:v>0.45222081768994032</c:v>
                </c:pt>
                <c:pt idx="8">
                  <c:v>0.4470961049238707</c:v>
                </c:pt>
                <c:pt idx="9">
                  <c:v>0.44382071066201623</c:v>
                </c:pt>
                <c:pt idx="10">
                  <c:v>0.41557750576465574</c:v>
                </c:pt>
                <c:pt idx="11">
                  <c:v>0.38221475460756404</c:v>
                </c:pt>
                <c:pt idx="12">
                  <c:v>0.36417528994826598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FD-4546-97A1-36473F4564DD}"/>
            </c:ext>
          </c:extLst>
        </c:ser>
        <c:ser>
          <c:idx val="1"/>
          <c:order val="1"/>
          <c:tx>
            <c:strRef>
              <c:f>'Línea Tiempo Desocupados'!$A$17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Desocupados'!$B$14:$N$15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Desocupados'!$B$17:$N$17</c:f>
              <c:numCache>
                <c:formatCode>0.0%</c:formatCode>
                <c:ptCount val="13"/>
                <c:pt idx="0">
                  <c:v>0.39552475842522034</c:v>
                </c:pt>
                <c:pt idx="1">
                  <c:v>0.38286137567464401</c:v>
                </c:pt>
                <c:pt idx="2">
                  <c:v>0.38557020330093739</c:v>
                </c:pt>
                <c:pt idx="3">
                  <c:v>0.38182237231632221</c:v>
                </c:pt>
                <c:pt idx="4">
                  <c:v>0.38950604576430126</c:v>
                </c:pt>
                <c:pt idx="5">
                  <c:v>0.3896459562434379</c:v>
                </c:pt>
                <c:pt idx="6">
                  <c:v>0.39900387220065148</c:v>
                </c:pt>
                <c:pt idx="7">
                  <c:v>0.41107551428153566</c:v>
                </c:pt>
                <c:pt idx="8">
                  <c:v>0.40928131519223426</c:v>
                </c:pt>
                <c:pt idx="9">
                  <c:v>0.40027362118759952</c:v>
                </c:pt>
                <c:pt idx="10">
                  <c:v>0.37868809733487269</c:v>
                </c:pt>
                <c:pt idx="11">
                  <c:v>0.35173547421334617</c:v>
                </c:pt>
                <c:pt idx="12">
                  <c:v>0.34399640714197804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D-4546-97A1-36473F4564DD}"/>
            </c:ext>
          </c:extLst>
        </c:ser>
        <c:ser>
          <c:idx val="2"/>
          <c:order val="2"/>
          <c:tx>
            <c:strRef>
              <c:f>'Línea Tiempo Desocupados'!$A$18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Desocupados'!$B$14:$N$15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Desocupados'!$B$18:$N$18</c:f>
              <c:numCache>
                <c:formatCode>0.0%</c:formatCode>
                <c:ptCount val="13"/>
                <c:pt idx="0">
                  <c:v>0.49328603878467792</c:v>
                </c:pt>
                <c:pt idx="1">
                  <c:v>0.48693106131350622</c:v>
                </c:pt>
                <c:pt idx="2">
                  <c:v>0.49671935705434894</c:v>
                </c:pt>
                <c:pt idx="3">
                  <c:v>0.50103795185966171</c:v>
                </c:pt>
                <c:pt idx="4">
                  <c:v>0.51600569103303595</c:v>
                </c:pt>
                <c:pt idx="5">
                  <c:v>0.53106854132789638</c:v>
                </c:pt>
                <c:pt idx="6">
                  <c:v>0.55127823744916915</c:v>
                </c:pt>
                <c:pt idx="7">
                  <c:v>0.52465712579139645</c:v>
                </c:pt>
                <c:pt idx="8">
                  <c:v>0.51312731724354721</c:v>
                </c:pt>
                <c:pt idx="9">
                  <c:v>0.52486931779884605</c:v>
                </c:pt>
                <c:pt idx="10">
                  <c:v>0.48733985858053974</c:v>
                </c:pt>
                <c:pt idx="11">
                  <c:v>0.44548402604964432</c:v>
                </c:pt>
                <c:pt idx="12">
                  <c:v>0.407745566042652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FD-4546-97A1-36473F456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4836320"/>
        <c:axId val="1951607392"/>
      </c:lineChart>
      <c:catAx>
        <c:axId val="202483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607392"/>
        <c:crosses val="autoZero"/>
        <c:auto val="1"/>
        <c:lblAlgn val="ctr"/>
        <c:lblOffset val="100"/>
        <c:noMultiLvlLbl val="0"/>
      </c:catAx>
      <c:valAx>
        <c:axId val="195160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83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Desocupados'!$A$30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Desocupados'!$B$28:$N$29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Desocupados'!$B$30:$N$30</c:f>
              <c:numCache>
                <c:formatCode>0.0%</c:formatCode>
                <c:ptCount val="13"/>
                <c:pt idx="0">
                  <c:v>0.36436053209918945</c:v>
                </c:pt>
                <c:pt idx="1">
                  <c:v>0.36774461243727646</c:v>
                </c:pt>
                <c:pt idx="2">
                  <c:v>0.36556654819796675</c:v>
                </c:pt>
                <c:pt idx="3">
                  <c:v>0.3659429408178011</c:v>
                </c:pt>
                <c:pt idx="4">
                  <c:v>0.36391395972818225</c:v>
                </c:pt>
                <c:pt idx="5">
                  <c:v>0.36759775498489483</c:v>
                </c:pt>
                <c:pt idx="6">
                  <c:v>0.36810651635729308</c:v>
                </c:pt>
                <c:pt idx="7">
                  <c:v>0.36797456820931285</c:v>
                </c:pt>
                <c:pt idx="8">
                  <c:v>0.35935330646363073</c:v>
                </c:pt>
                <c:pt idx="9">
                  <c:v>0.34723549778592416</c:v>
                </c:pt>
                <c:pt idx="10">
                  <c:v>0.30707323773816797</c:v>
                </c:pt>
                <c:pt idx="11">
                  <c:v>0.27065827534267461</c:v>
                </c:pt>
                <c:pt idx="12">
                  <c:v>0.25320431985678349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92-4159-99A9-6EA2C4F0DE38}"/>
            </c:ext>
          </c:extLst>
        </c:ser>
        <c:ser>
          <c:idx val="1"/>
          <c:order val="1"/>
          <c:tx>
            <c:strRef>
              <c:f>'Línea Tiempo Desocupados'!$A$31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Desocupados'!$B$28:$N$29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Desocupados'!$B$31:$N$31</c:f>
              <c:numCache>
                <c:formatCode>0.0%</c:formatCode>
                <c:ptCount val="13"/>
                <c:pt idx="0">
                  <c:v>0.52910094118636442</c:v>
                </c:pt>
                <c:pt idx="1">
                  <c:v>0.53193856356526681</c:v>
                </c:pt>
                <c:pt idx="2">
                  <c:v>0.52481689025709288</c:v>
                </c:pt>
                <c:pt idx="3">
                  <c:v>0.52594606666593458</c:v>
                </c:pt>
                <c:pt idx="4">
                  <c:v>0.5234989985772438</c:v>
                </c:pt>
                <c:pt idx="5">
                  <c:v>0.53095122528577121</c:v>
                </c:pt>
                <c:pt idx="6">
                  <c:v>0.53042059990625345</c:v>
                </c:pt>
                <c:pt idx="7">
                  <c:v>0.53002478422365329</c:v>
                </c:pt>
                <c:pt idx="8">
                  <c:v>0.51675265644933499</c:v>
                </c:pt>
                <c:pt idx="9">
                  <c:v>0.50904468333329389</c:v>
                </c:pt>
                <c:pt idx="10">
                  <c:v>0.45679701454967814</c:v>
                </c:pt>
                <c:pt idx="11">
                  <c:v>0.41303592854691812</c:v>
                </c:pt>
                <c:pt idx="12">
                  <c:v>0.39126187369469473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2-4159-99A9-6EA2C4F0DE38}"/>
            </c:ext>
          </c:extLst>
        </c:ser>
        <c:ser>
          <c:idx val="2"/>
          <c:order val="2"/>
          <c:tx>
            <c:strRef>
              <c:f>'Línea Tiempo Desocupados'!$A$32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Desocupados'!$B$28:$N$29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Desocupados'!$B$32:$N$32</c:f>
              <c:numCache>
                <c:formatCode>0.0%</c:formatCode>
                <c:ptCount val="13"/>
                <c:pt idx="0">
                  <c:v>0.23335227050643345</c:v>
                </c:pt>
                <c:pt idx="1">
                  <c:v>0.23712678454163247</c:v>
                </c:pt>
                <c:pt idx="2">
                  <c:v>0.23881915836023276</c:v>
                </c:pt>
                <c:pt idx="3">
                  <c:v>0.23856564028487198</c:v>
                </c:pt>
                <c:pt idx="4">
                  <c:v>0.23681686810183161</c:v>
                </c:pt>
                <c:pt idx="5">
                  <c:v>0.23744897306035084</c:v>
                </c:pt>
                <c:pt idx="6">
                  <c:v>0.23874484296041099</c:v>
                </c:pt>
                <c:pt idx="7">
                  <c:v>0.23874701446851895</c:v>
                </c:pt>
                <c:pt idx="8">
                  <c:v>0.23381171626525266</c:v>
                </c:pt>
                <c:pt idx="9">
                  <c:v>0.21814033672471472</c:v>
                </c:pt>
                <c:pt idx="10">
                  <c:v>0.18758148888796441</c:v>
                </c:pt>
                <c:pt idx="11">
                  <c:v>0.15698086644479775</c:v>
                </c:pt>
                <c:pt idx="12">
                  <c:v>0.1429452061062374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92-4159-99A9-6EA2C4F0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429711"/>
        <c:axId val="2053994815"/>
      </c:lineChart>
      <c:catAx>
        <c:axId val="2134429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994815"/>
        <c:crosses val="autoZero"/>
        <c:auto val="1"/>
        <c:lblAlgn val="ctr"/>
        <c:lblOffset val="100"/>
        <c:noMultiLvlLbl val="0"/>
      </c:catAx>
      <c:valAx>
        <c:axId val="205399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429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Desocupados'!$A$39</c:f>
              <c:strCache>
                <c:ptCount val="1"/>
                <c:pt idx="0">
                  <c:v>Fuerza de Trabajo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Desocupados'!$B$37:$N$38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Desocupados'!$B$39:$N$39</c:f>
              <c:numCache>
                <c:formatCode>0.0%</c:formatCode>
                <c:ptCount val="13"/>
                <c:pt idx="0">
                  <c:v>0.36436053209918945</c:v>
                </c:pt>
                <c:pt idx="1">
                  <c:v>0.36774461243727646</c:v>
                </c:pt>
                <c:pt idx="2">
                  <c:v>0.36556654819796675</c:v>
                </c:pt>
                <c:pt idx="3">
                  <c:v>0.3659429408178011</c:v>
                </c:pt>
                <c:pt idx="4">
                  <c:v>0.36391395972818225</c:v>
                </c:pt>
                <c:pt idx="5">
                  <c:v>0.36759775498489483</c:v>
                </c:pt>
                <c:pt idx="6">
                  <c:v>0.36810651635729308</c:v>
                </c:pt>
                <c:pt idx="7">
                  <c:v>0.36797456820931285</c:v>
                </c:pt>
                <c:pt idx="8">
                  <c:v>0.35935330646363073</c:v>
                </c:pt>
                <c:pt idx="9">
                  <c:v>0.34723549778592416</c:v>
                </c:pt>
                <c:pt idx="10">
                  <c:v>0.30707323773816797</c:v>
                </c:pt>
                <c:pt idx="11">
                  <c:v>0.27065827534267461</c:v>
                </c:pt>
                <c:pt idx="12">
                  <c:v>0.25320431985678349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2-4535-9419-9006DE50E3F2}"/>
            </c:ext>
          </c:extLst>
        </c:ser>
        <c:ser>
          <c:idx val="1"/>
          <c:order val="1"/>
          <c:tx>
            <c:strRef>
              <c:f>'Línea Tiempo Desocupados'!$A$40</c:f>
              <c:strCache>
                <c:ptCount val="1"/>
                <c:pt idx="0">
                  <c:v>Tasa de Ocupación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Desocupados'!$B$37:$N$38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Desocupados'!$B$40:$N$40</c:f>
              <c:numCache>
                <c:formatCode>0.0%</c:formatCode>
                <c:ptCount val="13"/>
                <c:pt idx="0">
                  <c:v>0.35383523024214758</c:v>
                </c:pt>
                <c:pt idx="1">
                  <c:v>0.35711734071585494</c:v>
                </c:pt>
                <c:pt idx="2">
                  <c:v>0.35403853984127426</c:v>
                </c:pt>
                <c:pt idx="3">
                  <c:v>0.35439774278259156</c:v>
                </c:pt>
                <c:pt idx="4">
                  <c:v>0.35212401652405445</c:v>
                </c:pt>
                <c:pt idx="5">
                  <c:v>0.35749188137183319</c:v>
                </c:pt>
                <c:pt idx="6">
                  <c:v>0.3592732912435323</c:v>
                </c:pt>
                <c:pt idx="7">
                  <c:v>0.35727783993745543</c:v>
                </c:pt>
                <c:pt idx="8">
                  <c:v>0.34704983898073005</c:v>
                </c:pt>
                <c:pt idx="9">
                  <c:v>0.33214699536175457</c:v>
                </c:pt>
                <c:pt idx="10">
                  <c:v>0.29288107259978297</c:v>
                </c:pt>
                <c:pt idx="11">
                  <c:v>0.2569959212848047</c:v>
                </c:pt>
                <c:pt idx="12">
                  <c:v>0.23968503513198247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2-4535-9419-9006DE50E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6547199"/>
        <c:axId val="79097327"/>
      </c:lineChart>
      <c:catAx>
        <c:axId val="208654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97327"/>
        <c:crosses val="autoZero"/>
        <c:auto val="1"/>
        <c:lblAlgn val="ctr"/>
        <c:lblOffset val="100"/>
        <c:noMultiLvlLbl val="0"/>
      </c:catAx>
      <c:valAx>
        <c:axId val="79097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54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Desocupados'!$A$30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Desocupados'!$B$28:$N$29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Desocupados'!$B$30:$N$30</c:f>
              <c:numCache>
                <c:formatCode>0.0%</c:formatCode>
                <c:ptCount val="13"/>
                <c:pt idx="0">
                  <c:v>0.36436053209918945</c:v>
                </c:pt>
                <c:pt idx="1">
                  <c:v>0.36774461243727646</c:v>
                </c:pt>
                <c:pt idx="2">
                  <c:v>0.36556654819796675</c:v>
                </c:pt>
                <c:pt idx="3">
                  <c:v>0.3659429408178011</c:v>
                </c:pt>
                <c:pt idx="4">
                  <c:v>0.36391395972818225</c:v>
                </c:pt>
                <c:pt idx="5">
                  <c:v>0.36759775498489483</c:v>
                </c:pt>
                <c:pt idx="6">
                  <c:v>0.36810651635729308</c:v>
                </c:pt>
                <c:pt idx="7">
                  <c:v>0.36797456820931285</c:v>
                </c:pt>
                <c:pt idx="8">
                  <c:v>0.35935330646363073</c:v>
                </c:pt>
                <c:pt idx="9">
                  <c:v>0.34723549778592416</c:v>
                </c:pt>
                <c:pt idx="10">
                  <c:v>0.30707323773816797</c:v>
                </c:pt>
                <c:pt idx="11">
                  <c:v>0.27065827534267461</c:v>
                </c:pt>
                <c:pt idx="12">
                  <c:v>0.25320431985678349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0-4222-89A5-BDB51DE538E0}"/>
            </c:ext>
          </c:extLst>
        </c:ser>
        <c:ser>
          <c:idx val="1"/>
          <c:order val="1"/>
          <c:tx>
            <c:strRef>
              <c:f>'Línea Tiempo Desocupados'!$A$31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Desocupados'!$B$28:$N$29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Desocupados'!$B$31:$N$31</c:f>
              <c:numCache>
                <c:formatCode>0.0%</c:formatCode>
                <c:ptCount val="13"/>
                <c:pt idx="0">
                  <c:v>0.52910094118636442</c:v>
                </c:pt>
                <c:pt idx="1">
                  <c:v>0.53193856356526681</c:v>
                </c:pt>
                <c:pt idx="2">
                  <c:v>0.52481689025709288</c:v>
                </c:pt>
                <c:pt idx="3">
                  <c:v>0.52594606666593458</c:v>
                </c:pt>
                <c:pt idx="4">
                  <c:v>0.5234989985772438</c:v>
                </c:pt>
                <c:pt idx="5">
                  <c:v>0.53095122528577121</c:v>
                </c:pt>
                <c:pt idx="6">
                  <c:v>0.53042059990625345</c:v>
                </c:pt>
                <c:pt idx="7">
                  <c:v>0.53002478422365329</c:v>
                </c:pt>
                <c:pt idx="8">
                  <c:v>0.51675265644933499</c:v>
                </c:pt>
                <c:pt idx="9">
                  <c:v>0.50904468333329389</c:v>
                </c:pt>
                <c:pt idx="10">
                  <c:v>0.45679701454967814</c:v>
                </c:pt>
                <c:pt idx="11">
                  <c:v>0.41303592854691812</c:v>
                </c:pt>
                <c:pt idx="12">
                  <c:v>0.39126187369469473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0-4222-89A5-BDB51DE538E0}"/>
            </c:ext>
          </c:extLst>
        </c:ser>
        <c:ser>
          <c:idx val="2"/>
          <c:order val="2"/>
          <c:tx>
            <c:strRef>
              <c:f>'Línea Tiempo Desocupados'!$A$32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Desocupados'!$B$28:$N$29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'Línea Tiempo Desocupados'!$B$32:$N$32</c:f>
              <c:numCache>
                <c:formatCode>0.0%</c:formatCode>
                <c:ptCount val="13"/>
                <c:pt idx="0">
                  <c:v>0.23335227050643345</c:v>
                </c:pt>
                <c:pt idx="1">
                  <c:v>0.23712678454163247</c:v>
                </c:pt>
                <c:pt idx="2">
                  <c:v>0.23881915836023276</c:v>
                </c:pt>
                <c:pt idx="3">
                  <c:v>0.23856564028487198</c:v>
                </c:pt>
                <c:pt idx="4">
                  <c:v>0.23681686810183161</c:v>
                </c:pt>
                <c:pt idx="5">
                  <c:v>0.23744897306035084</c:v>
                </c:pt>
                <c:pt idx="6">
                  <c:v>0.23874484296041099</c:v>
                </c:pt>
                <c:pt idx="7">
                  <c:v>0.23874701446851895</c:v>
                </c:pt>
                <c:pt idx="8">
                  <c:v>0.23381171626525266</c:v>
                </c:pt>
                <c:pt idx="9">
                  <c:v>0.21814033672471472</c:v>
                </c:pt>
                <c:pt idx="10">
                  <c:v>0.18758148888796441</c:v>
                </c:pt>
                <c:pt idx="11">
                  <c:v>0.15698086644479775</c:v>
                </c:pt>
                <c:pt idx="12">
                  <c:v>0.1429452061062374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70-4222-89A5-BDB51DE53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0525999"/>
        <c:axId val="1921966447"/>
      </c:lineChart>
      <c:catAx>
        <c:axId val="2080525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966447"/>
        <c:crosses val="autoZero"/>
        <c:auto val="1"/>
        <c:lblAlgn val="ctr"/>
        <c:lblOffset val="100"/>
        <c:noMultiLvlLbl val="0"/>
      </c:catAx>
      <c:valAx>
        <c:axId val="1921966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525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'Variación Desempleo'!$C$1</c:f>
              <c:strCache>
                <c:ptCount val="1"/>
                <c:pt idx="0">
                  <c:v>Total País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4F7-4F7A-95F6-2663683A67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'Variación Desempleo'!$A$2:$B$14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'Variación Desempleo'!$C$2:$C$14</c:f>
              <c:numCache>
                <c:formatCode>0.0%</c:formatCode>
                <c:ptCount val="13"/>
                <c:pt idx="0">
                  <c:v>-4.9019186209798074E-4</c:v>
                </c:pt>
                <c:pt idx="1">
                  <c:v>-2.4919826137113632E-3</c:v>
                </c:pt>
                <c:pt idx="2">
                  <c:v>-3.3670844986766202E-3</c:v>
                </c:pt>
                <c:pt idx="3">
                  <c:v>-4.3839375315664966E-3</c:v>
                </c:pt>
                <c:pt idx="4">
                  <c:v>-5.7769718303706669E-4</c:v>
                </c:pt>
                <c:pt idx="5">
                  <c:v>-5.2379466034025816E-3</c:v>
                </c:pt>
                <c:pt idx="6">
                  <c:v>-6.3908002869616197E-3</c:v>
                </c:pt>
                <c:pt idx="7">
                  <c:v>-4.5766123567238942E-4</c:v>
                </c:pt>
                <c:pt idx="8">
                  <c:v>6.3962783391143044E-3</c:v>
                </c:pt>
                <c:pt idx="9">
                  <c:v>1.5544691386952168E-2</c:v>
                </c:pt>
                <c:pt idx="10">
                  <c:v>1.7178569483708914E-2</c:v>
                </c:pt>
                <c:pt idx="11">
                  <c:v>2.1762042826421631E-2</c:v>
                </c:pt>
                <c:pt idx="12">
                  <c:v>2.4505736005669375E-2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7-4F7A-95F6-2663683A67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3718512"/>
        <c:axId val="1941167920"/>
      </c:barChart>
      <c:catAx>
        <c:axId val="187371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167920"/>
        <c:crosses val="autoZero"/>
        <c:auto val="1"/>
        <c:lblAlgn val="ctr"/>
        <c:lblOffset val="100"/>
        <c:noMultiLvlLbl val="0"/>
      </c:catAx>
      <c:valAx>
        <c:axId val="194116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71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'Variación Desempleo'!$C$18</c:f>
              <c:strCache>
                <c:ptCount val="1"/>
                <c:pt idx="0">
                  <c:v>Total País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125-42CC-BC43-44D8568F0D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'Variación Desempleo'!$A$19:$B$31</c:f>
              <c:multiLvlStrCache>
                <c:ptCount val="1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'Variación Desempleo'!$C$19:$C$31</c:f>
              <c:numCache>
                <c:formatCode>0.0%</c:formatCode>
                <c:ptCount val="13"/>
                <c:pt idx="0">
                  <c:v>1.2993756026004888E-2</c:v>
                </c:pt>
                <c:pt idx="1">
                  <c:v>1.8708682766856999E-2</c:v>
                </c:pt>
                <c:pt idx="2">
                  <c:v>1.5921182583498117E-2</c:v>
                </c:pt>
                <c:pt idx="3">
                  <c:v>1.8279847249666303E-2</c:v>
                </c:pt>
                <c:pt idx="4">
                  <c:v>1.1147137778732386E-2</c:v>
                </c:pt>
                <c:pt idx="5">
                  <c:v>1.4337768335907664E-2</c:v>
                </c:pt>
                <c:pt idx="6">
                  <c:v>1.2645110411520388E-2</c:v>
                </c:pt>
                <c:pt idx="7">
                  <c:v>9.504156644591033E-3</c:v>
                </c:pt>
                <c:pt idx="8">
                  <c:v>2.4224783997716659E-3</c:v>
                </c:pt>
                <c:pt idx="9">
                  <c:v>-1.6674302461208768E-2</c:v>
                </c:pt>
                <c:pt idx="10">
                  <c:v>-5.744979332952399E-2</c:v>
                </c:pt>
                <c:pt idx="11">
                  <c:v>-9.4449665748528089E-2</c:v>
                </c:pt>
                <c:pt idx="12">
                  <c:v>-0.11415019511016511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5-42CC-BC43-44D8568F0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42789295"/>
        <c:axId val="2140439103"/>
      </c:barChart>
      <c:catAx>
        <c:axId val="184278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439103"/>
        <c:crosses val="autoZero"/>
        <c:auto val="1"/>
        <c:lblAlgn val="ctr"/>
        <c:lblOffset val="100"/>
        <c:noMultiLvlLbl val="0"/>
      </c:catAx>
      <c:valAx>
        <c:axId val="214043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789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'Abr-Jun 20'!$A$41:$A$45</c:f>
              <c:strCache>
                <c:ptCount val="5"/>
                <c:pt idx="0">
                  <c:v>Transporte y almacenamiento</c:v>
                </c:pt>
                <c:pt idx="1">
                  <c:v>Enseñanza</c:v>
                </c:pt>
                <c:pt idx="2">
                  <c:v>Agricultura, ganadería, silvicultura y pesca</c:v>
                </c:pt>
                <c:pt idx="3">
                  <c:v>Industrias manufactureras</c:v>
                </c:pt>
                <c:pt idx="4">
                  <c:v>Comercio</c:v>
                </c:pt>
              </c:strCache>
            </c:strRef>
          </c:cat>
          <c:val>
            <c:numRef>
              <c:f>'Abr-Jun 20'!$D$41:$D$45</c:f>
              <c:numCache>
                <c:formatCode>0.0%</c:formatCode>
                <c:ptCount val="5"/>
                <c:pt idx="0">
                  <c:v>7.7899999999999997E-2</c:v>
                </c:pt>
                <c:pt idx="1">
                  <c:v>8.0399999999999999E-2</c:v>
                </c:pt>
                <c:pt idx="2">
                  <c:v>0.10199999999999999</c:v>
                </c:pt>
                <c:pt idx="3">
                  <c:v>0.10539999999999999</c:v>
                </c:pt>
                <c:pt idx="4">
                  <c:v>0.1812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9-446B-8936-00645F654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6545599"/>
        <c:axId val="2046767615"/>
      </c:barChart>
      <c:catAx>
        <c:axId val="2086545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767615"/>
        <c:crosses val="autoZero"/>
        <c:auto val="1"/>
        <c:lblAlgn val="ctr"/>
        <c:lblOffset val="100"/>
        <c:noMultiLvlLbl val="0"/>
      </c:catAx>
      <c:valAx>
        <c:axId val="2046767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54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9636</xdr:colOff>
      <xdr:row>3</xdr:row>
      <xdr:rowOff>35859</xdr:rowOff>
    </xdr:from>
    <xdr:to>
      <xdr:col>30</xdr:col>
      <xdr:colOff>202154</xdr:colOff>
      <xdr:row>13</xdr:row>
      <xdr:rowOff>131332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4AEEC7-E6FD-49F6-AA7F-6C238FF8CD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374950</xdr:colOff>
      <xdr:row>0</xdr:row>
      <xdr:rowOff>0</xdr:rowOff>
    </xdr:from>
    <xdr:to>
      <xdr:col>14</xdr:col>
      <xdr:colOff>2</xdr:colOff>
      <xdr:row>7</xdr:row>
      <xdr:rowOff>167864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82E6A9B-AF3C-4754-9FB7-4DFD27493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17257</xdr:colOff>
      <xdr:row>11</xdr:row>
      <xdr:rowOff>175483</xdr:rowOff>
    </xdr:from>
    <xdr:to>
      <xdr:col>12</xdr:col>
      <xdr:colOff>165847</xdr:colOff>
      <xdr:row>19</xdr:row>
      <xdr:rowOff>164053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F707CC7-BB84-42BD-A39C-1733F95E3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171450</xdr:colOff>
      <xdr:row>24</xdr:row>
      <xdr:rowOff>163830</xdr:rowOff>
    </xdr:from>
    <xdr:to>
      <xdr:col>27</xdr:col>
      <xdr:colOff>354330</xdr:colOff>
      <xdr:row>39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728766-08DC-4FC6-8118-6AE06D903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112057</xdr:colOff>
      <xdr:row>42</xdr:row>
      <xdr:rowOff>179293</xdr:rowOff>
    </xdr:from>
    <xdr:to>
      <xdr:col>13</xdr:col>
      <xdr:colOff>295835</xdr:colOff>
      <xdr:row>54</xdr:row>
      <xdr:rowOff>161365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6D8A9D-7EAC-4D7B-A282-367A88C5DE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192743</xdr:colOff>
      <xdr:row>17</xdr:row>
      <xdr:rowOff>161364</xdr:rowOff>
    </xdr:from>
    <xdr:to>
      <xdr:col>13</xdr:col>
      <xdr:colOff>304802</xdr:colOff>
      <xdr:row>27</xdr:row>
      <xdr:rowOff>53788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46BC09-C493-48F6-878D-4F86E26411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6</xdr:col>
      <xdr:colOff>83820</xdr:colOff>
      <xdr:row>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03002E-DC4E-4625-847D-868E2887B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16</xdr:row>
      <xdr:rowOff>30480</xdr:rowOff>
    </xdr:from>
    <xdr:to>
      <xdr:col>6</xdr:col>
      <xdr:colOff>106680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6AD2B2-C8F5-4CF2-8DA0-5D8E50496A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23</xdr:row>
      <xdr:rowOff>628650</xdr:rowOff>
    </xdr:from>
    <xdr:to>
      <xdr:col>6</xdr:col>
      <xdr:colOff>426720</xdr:colOff>
      <xdr:row>40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632032-B15E-437B-8667-A32CD0771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582930</xdr:colOff>
      <xdr:row>6</xdr:row>
      <xdr:rowOff>41910</xdr:rowOff>
    </xdr:from>
    <xdr:to>
      <xdr:col>18</xdr:col>
      <xdr:colOff>365760</xdr:colOff>
      <xdr:row>23</xdr:row>
      <xdr:rowOff>304800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2C7CE4-8D19-49AF-BDFC-B6832D528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1482090</xdr:colOff>
      <xdr:row>15</xdr:row>
      <xdr:rowOff>144780</xdr:rowOff>
    </xdr:from>
    <xdr:to>
      <xdr:col>1</xdr:col>
      <xdr:colOff>594360</xdr:colOff>
      <xdr:row>23</xdr:row>
      <xdr:rowOff>224790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778D1D-C4DD-4E8D-9030-5E8B090839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0</xdr:rowOff>
    </xdr:from>
    <xdr:to>
      <xdr:col>2</xdr:col>
      <xdr:colOff>434340</xdr:colOff>
      <xdr:row>8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FEDB21-DA7A-4A38-AB0A-56BF95500C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529590</xdr:colOff>
      <xdr:row>0</xdr:row>
      <xdr:rowOff>0</xdr:rowOff>
    </xdr:from>
    <xdr:to>
      <xdr:col>8</xdr:col>
      <xdr:colOff>350520</xdr:colOff>
      <xdr:row>7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E524EF-7097-4E17-87EC-F91545E58D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</xdr:row>
      <xdr:rowOff>11430</xdr:rowOff>
    </xdr:from>
    <xdr:to>
      <xdr:col>3</xdr:col>
      <xdr:colOff>373380</xdr:colOff>
      <xdr:row>17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D68B8B-5AC6-4E80-A9CB-D3C5A26B75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278130</xdr:colOff>
      <xdr:row>23</xdr:row>
      <xdr:rowOff>140970</xdr:rowOff>
    </xdr:from>
    <xdr:to>
      <xdr:col>18</xdr:col>
      <xdr:colOff>2514600</xdr:colOff>
      <xdr:row>38</xdr:row>
      <xdr:rowOff>129540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2FC5A0-D2E6-4FA9-9421-6153410EC5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</xdr:row>
      <xdr:rowOff>49530</xdr:rowOff>
    </xdr:from>
    <xdr:to>
      <xdr:col>26</xdr:col>
      <xdr:colOff>327660</xdr:colOff>
      <xdr:row>17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FE647D-8626-49D1-A634-BFF97E94A0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62129C-481A-44F7-98F7-C86D5E82D085}" name="Table2" displayName="Table2" ref="A24:D45" totalsRowShown="0" headerRowDxfId="13">
  <autoFilter ref="A24:D45" xr:uid="{75BC35C2-70E7-4001-97BC-85B26CEF561C}"/>
  <sortState xmlns:xlrd2="http://schemas.microsoft.com/office/spreadsheetml/2017/richdata2" ref="A25:D45">
    <sortCondition ref="D24:D45"/>
  </sortState>
  <tableColumns count="4">
    <tableColumn id="1" xr3:uid="{F346CF4B-4733-4ACA-93B0-B6FD4EB4239B}" name="Rama de actividad económica de la empresa donde trabaja el ocupado, basado en la CIIU Revisión 4.CL a 1 dígito, según el Clasificador de Actividades Económicas Nacional para Encuestas Sociodemográficas (CAENES)"/>
    <tableColumn id="2" xr3:uid="{531F0DDD-2FA6-4C1C-8671-7BD39A65C5BD}" name="60-79" dataDxfId="12"/>
    <tableColumn id="3" xr3:uid="{9EA117C3-A2E6-4425-8AE8-60684605ACFE}" name="80+" dataDxfId="11"/>
    <tableColumn id="4" xr3:uid="{41843579-96B7-4A7B-B511-5BAD37AEAD6C}" name="Total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1FB153-CB31-403E-BFAE-EFB97F1439D9}" name="Table1" displayName="Table1" ref="A24:D45" totalsRowShown="0" headerRowDxfId="9">
  <autoFilter ref="A24:D45" xr:uid="{B869AB50-7786-45CF-B0C1-B5E14350B015}"/>
  <sortState xmlns:xlrd2="http://schemas.microsoft.com/office/spreadsheetml/2017/richdata2" ref="A25:D45">
    <sortCondition ref="D24:D45"/>
  </sortState>
  <tableColumns count="4">
    <tableColumn id="1" xr3:uid="{AFB68012-3D1C-40C3-B45E-EB9C6C17A3A5}" name="Rama de actividad económica de la empresa donde trabaja el ocupado, basado en la CIIU Revisión 4.CL a 1 dígito, según el Clasificador de Actividades Económicas Nacional para Encuestas Sociodemográficas (CAENES)"/>
    <tableColumn id="2" xr3:uid="{E3AC86C0-7014-4532-BB7F-8D9DCA1A20C7}" name="60-79" dataDxfId="8"/>
    <tableColumn id="3" xr3:uid="{2221880B-DCFD-437B-9304-6D9C5AAC2304}" name="80+" dataDxfId="7"/>
    <tableColumn id="4" xr3:uid="{E9F17308-49E3-4E91-807D-F5D15F681E5E}" name="Total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488AF5-C168-4A9C-AD9F-178896A8FEC4}" name="Table3" displayName="Table3" ref="E8:H17" totalsRowShown="0">
  <autoFilter ref="E8:H17" xr:uid="{2CCA7556-7B8B-43D9-B509-2DAEF47A7286}"/>
  <sortState xmlns:xlrd2="http://schemas.microsoft.com/office/spreadsheetml/2017/richdata2" ref="E9:H17">
    <sortCondition ref="H8:H17"/>
  </sortState>
  <tableColumns count="4">
    <tableColumn id="1" xr3:uid="{A6197876-8878-40CC-9407-B7FA1635BD8D}" name="Grupo de ocupación según la Clasificación Internacional Uniforme de Ocupaciones (CIUO) 08 a 1 dígito" dataDxfId="5"/>
    <tableColumn id="2" xr3:uid="{D4368D38-0225-49FD-B16E-F5BC9982CB3E}" name="60-79" dataDxfId="4"/>
    <tableColumn id="3" xr3:uid="{6E36931A-AC01-4502-858F-BFE532058E5A}" name="80+" dataDxfId="3"/>
    <tableColumn id="4" xr3:uid="{9F299915-167F-4447-AFA8-CD7C389F0BB0}" name="Total" dataDxf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9D42E4-A0EF-4E40-8111-EB2EAD673E82}" name="Table4" displayName="Table4" ref="E22:G39" totalsRowShown="0">
  <autoFilter ref="E22:G39" xr:uid="{02356CE5-1CA9-4357-8FE1-402B32D0E519}"/>
  <sortState xmlns:xlrd2="http://schemas.microsoft.com/office/spreadsheetml/2017/richdata2" ref="E23:G39">
    <sortCondition descending="1" ref="G22:G39"/>
  </sortState>
  <tableColumns count="3">
    <tableColumn id="1" xr3:uid="{33183029-8C7F-4B44-91DA-41C38071A87D}" name="Regiones"/>
    <tableColumn id="2" xr3:uid="{DF546B78-A053-48E4-9332-B9D742789785}" name="Tasa de Participación" dataDxfId="1" dataCellStyle="Percent"/>
    <tableColumn id="3" xr3:uid="{A564B076-ACAC-416B-8109-888A67A3066C}" name="Tasa de Ocupación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IPE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32523"/>
      </a:accent1>
      <a:accent2>
        <a:srgbClr val="C0504D"/>
      </a:accent2>
      <a:accent3>
        <a:srgbClr val="767171"/>
      </a:accent3>
      <a:accent4>
        <a:srgbClr val="A5A5A5"/>
      </a:accent4>
      <a:accent5>
        <a:srgbClr val="44546A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sonalizado 1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E28F-6E10-46ED-911C-3792A5D8110A}">
  <dimension ref="A2:AD44"/>
  <sheetViews>
    <sheetView zoomScale="85" zoomScaleNormal="85" workbookViewId="0">
      <selection activeCell="S9" sqref="S9"/>
    </sheetView>
  </sheetViews>
  <sheetFormatPr defaultRowHeight="14.4" x14ac:dyDescent="0.3"/>
  <cols>
    <col min="1" max="1" width="23.625" customWidth="1"/>
    <col min="2" max="2" width="6.75" bestFit="1" customWidth="1"/>
    <col min="3" max="3" width="6.5" bestFit="1" customWidth="1"/>
    <col min="4" max="4" width="7" bestFit="1" customWidth="1"/>
    <col min="5" max="5" width="6" bestFit="1" customWidth="1"/>
    <col min="6" max="6" width="7.375" bestFit="1" customWidth="1"/>
    <col min="7" max="7" width="7.5" bestFit="1" customWidth="1"/>
    <col min="8" max="8" width="6.875" bestFit="1" customWidth="1"/>
    <col min="9" max="9" width="7.75" bestFit="1" customWidth="1"/>
    <col min="10" max="10" width="6.875" bestFit="1" customWidth="1"/>
    <col min="11" max="11" width="7.375" bestFit="1" customWidth="1"/>
    <col min="12" max="12" width="7.125" bestFit="1" customWidth="1"/>
    <col min="13" max="13" width="7.625" bestFit="1" customWidth="1"/>
    <col min="14" max="14" width="6.75" bestFit="1" customWidth="1"/>
  </cols>
  <sheetData>
    <row r="2" spans="1:21" ht="14.4" customHeight="1" x14ac:dyDescent="0.3">
      <c r="A2" s="46" t="s">
        <v>67</v>
      </c>
      <c r="B2" s="44" t="s">
        <v>69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R2" t="s">
        <v>12</v>
      </c>
      <c r="S2" s="14" t="s">
        <v>68</v>
      </c>
      <c r="T2" s="14" t="s">
        <v>65</v>
      </c>
      <c r="U2" s="16" t="s">
        <v>66</v>
      </c>
    </row>
    <row r="3" spans="1:21" ht="14.4" customHeight="1" x14ac:dyDescent="0.3">
      <c r="A3" s="47"/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  <c r="M3" s="18" t="s">
        <v>11</v>
      </c>
      <c r="N3" s="18" t="s">
        <v>0</v>
      </c>
      <c r="Q3" s="48">
        <v>2019</v>
      </c>
      <c r="R3" t="s">
        <v>0</v>
      </c>
      <c r="S3" s="12">
        <v>2.888705260254875E-2</v>
      </c>
      <c r="T3" s="12">
        <v>2.6023634869933594E-2</v>
      </c>
      <c r="U3" s="12">
        <v>3.4050143334317162E-2</v>
      </c>
    </row>
    <row r="4" spans="1:21" x14ac:dyDescent="0.3">
      <c r="A4" s="14" t="s">
        <v>68</v>
      </c>
      <c r="B4" s="15">
        <v>2.888705260254875E-2</v>
      </c>
      <c r="C4" s="15">
        <v>2.8898510982901804E-2</v>
      </c>
      <c r="D4" s="15">
        <v>3.1534636890380531E-2</v>
      </c>
      <c r="E4" s="15">
        <v>3.1549175424476217E-2</v>
      </c>
      <c r="F4" s="15">
        <v>3.239761182267973E-2</v>
      </c>
      <c r="G4" s="15">
        <v>2.7491663036617101E-2</v>
      </c>
      <c r="H4" s="15">
        <v>2.3996383441326517E-2</v>
      </c>
      <c r="I4" s="15">
        <v>2.9069205309244093E-2</v>
      </c>
      <c r="J4" s="15">
        <v>3.4237802356623298E-2</v>
      </c>
      <c r="K4" s="15">
        <v>4.345322560734232E-2</v>
      </c>
      <c r="L4" s="15">
        <v>4.6217525313899499E-2</v>
      </c>
      <c r="M4" s="15">
        <v>5.0478242501812987E-2</v>
      </c>
      <c r="N4" s="15">
        <v>5.3392788608218125E-2</v>
      </c>
      <c r="Q4" s="48"/>
      <c r="R4" t="s">
        <v>1</v>
      </c>
      <c r="S4" s="12">
        <v>2.8898510982901804E-2</v>
      </c>
      <c r="T4" s="12">
        <v>2.7997911794119722E-2</v>
      </c>
      <c r="U4" s="12">
        <v>3.0505665817276085E-2</v>
      </c>
    </row>
    <row r="5" spans="1:21" x14ac:dyDescent="0.3">
      <c r="A5" s="14" t="s">
        <v>65</v>
      </c>
      <c r="B5" s="15">
        <v>2.8538147932440302E-2</v>
      </c>
      <c r="C5" s="15">
        <v>2.8190770418999807E-2</v>
      </c>
      <c r="D5" s="15">
        <v>3.0715396578538102E-2</v>
      </c>
      <c r="E5" s="15">
        <v>3.440322890640015E-2</v>
      </c>
      <c r="F5" s="15">
        <v>3.3346972176759415E-2</v>
      </c>
      <c r="G5" s="15">
        <v>2.9776674937965261E-2</v>
      </c>
      <c r="H5" s="15">
        <v>2.5300705101617586E-2</v>
      </c>
      <c r="I5" s="15">
        <v>2.8906407923994338E-2</v>
      </c>
      <c r="J5" s="15">
        <v>3.4754495857749042E-2</v>
      </c>
      <c r="K5" s="15">
        <v>3.9489240955308584E-2</v>
      </c>
      <c r="L5" s="15">
        <v>3.9907460960092539E-2</v>
      </c>
      <c r="M5" s="15">
        <v>4.6343229543808831E-2</v>
      </c>
      <c r="N5" s="15">
        <v>5.3491827637444277E-2</v>
      </c>
      <c r="Q5" s="48"/>
      <c r="R5" t="s">
        <v>2</v>
      </c>
      <c r="S5" s="12">
        <v>3.1534636890380531E-2</v>
      </c>
      <c r="T5" s="12">
        <v>3.1781410351161617E-2</v>
      </c>
      <c r="U5" s="12">
        <v>3.1103022672469796E-2</v>
      </c>
    </row>
    <row r="6" spans="1:21" x14ac:dyDescent="0.3">
      <c r="A6" s="16" t="s">
        <v>66</v>
      </c>
      <c r="B6" s="17">
        <v>2.7787673672960457E-2</v>
      </c>
      <c r="C6" s="17">
        <v>2.4122029088329194E-2</v>
      </c>
      <c r="D6" s="17">
        <v>2.3918396060499472E-2</v>
      </c>
      <c r="E6" s="17">
        <v>2.2198731501057084E-2</v>
      </c>
      <c r="F6" s="17">
        <v>2.5074850299401198E-2</v>
      </c>
      <c r="G6" s="17">
        <v>2.4260803639120546E-2</v>
      </c>
      <c r="H6" s="17">
        <v>2.136431784107946E-2</v>
      </c>
      <c r="I6" s="17">
        <v>2.4100852799406748E-2</v>
      </c>
      <c r="J6" s="17">
        <v>2.8795811518324606E-2</v>
      </c>
      <c r="K6" s="17">
        <v>3.5055350553505532E-2</v>
      </c>
      <c r="L6" s="17">
        <v>3.7187681580476466E-2</v>
      </c>
      <c r="M6" s="17">
        <v>3.5993740219092331E-2</v>
      </c>
      <c r="N6" s="17">
        <v>4.1390728476821195E-2</v>
      </c>
      <c r="Q6" s="48"/>
      <c r="R6" t="s">
        <v>3</v>
      </c>
      <c r="S6" s="12">
        <v>3.1549175424476217E-2</v>
      </c>
      <c r="T6" s="12">
        <v>3.4339336771730192E-2</v>
      </c>
      <c r="U6" s="12">
        <v>2.6652219341900988E-2</v>
      </c>
    </row>
    <row r="7" spans="1:21" x14ac:dyDescent="0.3">
      <c r="Q7" s="48"/>
      <c r="R7" t="s">
        <v>4</v>
      </c>
      <c r="S7" s="12">
        <v>3.239761182267973E-2</v>
      </c>
      <c r="T7" s="12">
        <v>3.1194726861253897E-2</v>
      </c>
      <c r="U7" s="12">
        <v>3.4515342638779208E-2</v>
      </c>
    </row>
    <row r="8" spans="1:21" ht="14.4" customHeight="1" x14ac:dyDescent="0.3">
      <c r="A8" s="46" t="s">
        <v>71</v>
      </c>
      <c r="B8" s="44">
        <v>2019</v>
      </c>
      <c r="C8" s="44"/>
      <c r="D8" s="44"/>
      <c r="E8" s="44"/>
      <c r="F8" s="44"/>
      <c r="G8" s="44"/>
      <c r="H8" s="44"/>
      <c r="I8" s="45"/>
      <c r="J8" s="44">
        <v>2020</v>
      </c>
      <c r="K8" s="44"/>
      <c r="L8" s="44"/>
      <c r="M8" s="44"/>
      <c r="N8" s="44"/>
      <c r="Q8" s="48"/>
      <c r="R8" t="s">
        <v>5</v>
      </c>
      <c r="S8" s="12">
        <v>2.7491663036617101E-2</v>
      </c>
      <c r="T8" s="12">
        <v>2.5406829531304083E-2</v>
      </c>
      <c r="U8" s="12">
        <v>3.1205881567405409E-2</v>
      </c>
    </row>
    <row r="9" spans="1:21" x14ac:dyDescent="0.3">
      <c r="A9" s="47"/>
      <c r="B9" s="18" t="s">
        <v>0</v>
      </c>
      <c r="C9" s="18" t="s">
        <v>1</v>
      </c>
      <c r="D9" s="18" t="s">
        <v>2</v>
      </c>
      <c r="E9" s="18" t="s">
        <v>3</v>
      </c>
      <c r="F9" s="18" t="s">
        <v>4</v>
      </c>
      <c r="G9" s="18" t="s">
        <v>5</v>
      </c>
      <c r="H9" s="18" t="s">
        <v>6</v>
      </c>
      <c r="I9" s="19" t="s">
        <v>7</v>
      </c>
      <c r="J9" s="18" t="s">
        <v>8</v>
      </c>
      <c r="K9" s="18" t="s">
        <v>9</v>
      </c>
      <c r="L9" s="18" t="s">
        <v>10</v>
      </c>
      <c r="M9" s="18" t="s">
        <v>11</v>
      </c>
      <c r="N9" s="18" t="s">
        <v>0</v>
      </c>
      <c r="Q9" s="48"/>
      <c r="R9" t="s">
        <v>6</v>
      </c>
      <c r="S9" s="12">
        <v>2.3996383441326517E-2</v>
      </c>
      <c r="T9" s="12">
        <v>2.3730827205721415E-2</v>
      </c>
      <c r="U9" s="12">
        <v>2.446659392480223E-2</v>
      </c>
    </row>
    <row r="10" spans="1:21" x14ac:dyDescent="0.3">
      <c r="A10" s="14" t="s">
        <v>68</v>
      </c>
      <c r="B10" s="15">
        <v>0.35383523024214758</v>
      </c>
      <c r="C10" s="15">
        <v>0.35711734071585494</v>
      </c>
      <c r="D10" s="15">
        <v>0.35403853984127426</v>
      </c>
      <c r="E10" s="15">
        <v>0.35439774278259156</v>
      </c>
      <c r="F10" s="15">
        <v>0.35212401652405445</v>
      </c>
      <c r="G10" s="15">
        <v>0.35749188137183319</v>
      </c>
      <c r="H10" s="15">
        <v>0.3592732912435323</v>
      </c>
      <c r="I10" s="20">
        <v>0.35727783993745543</v>
      </c>
      <c r="J10" s="15">
        <v>0.34704983898073005</v>
      </c>
      <c r="K10" s="15">
        <v>0.33214699536175457</v>
      </c>
      <c r="L10" s="15">
        <v>0.29288107259978297</v>
      </c>
      <c r="M10" s="15">
        <v>0.2569959212848047</v>
      </c>
      <c r="N10" s="15">
        <v>0.23968503513198247</v>
      </c>
      <c r="Q10" s="48"/>
      <c r="R10" t="s">
        <v>7</v>
      </c>
      <c r="S10" s="12">
        <v>2.9069205309244093E-2</v>
      </c>
      <c r="T10" s="12">
        <v>3.1029845152583717E-2</v>
      </c>
      <c r="U10" s="12">
        <v>2.5598149780663264E-2</v>
      </c>
    </row>
    <row r="11" spans="1:21" x14ac:dyDescent="0.3">
      <c r="A11" s="14" t="s">
        <v>65</v>
      </c>
      <c r="B11" s="15">
        <v>0.51533181148359275</v>
      </c>
      <c r="C11" s="15">
        <v>0.51704539458267584</v>
      </c>
      <c r="D11" s="15">
        <v>0.50813746930861192</v>
      </c>
      <c r="E11" s="15">
        <v>0.50788542755892618</v>
      </c>
      <c r="F11" s="15">
        <v>0.50716859030448669</v>
      </c>
      <c r="G11" s="15">
        <v>0.51746143801549882</v>
      </c>
      <c r="H11" s="15">
        <v>0.51783328030352305</v>
      </c>
      <c r="I11" s="20">
        <v>0.51357819724216203</v>
      </c>
      <c r="J11" s="15">
        <v>0.49734700119331127</v>
      </c>
      <c r="K11" s="15">
        <v>0.48687008178991453</v>
      </c>
      <c r="L11" s="15">
        <v>0.43582625510027884</v>
      </c>
      <c r="M11" s="15">
        <v>0.39067326910563149</v>
      </c>
      <c r="N11" s="15">
        <v>0.36893354621761393</v>
      </c>
      <c r="Q11" s="48">
        <v>2020</v>
      </c>
      <c r="R11" t="s">
        <v>8</v>
      </c>
      <c r="S11" s="12">
        <v>3.4237802356623298E-2</v>
      </c>
      <c r="T11" s="12">
        <v>3.7553082725036081E-2</v>
      </c>
      <c r="U11" s="12">
        <v>2.8393651729252799E-2</v>
      </c>
    </row>
    <row r="12" spans="1:21" x14ac:dyDescent="0.3">
      <c r="A12" s="16" t="s">
        <v>66</v>
      </c>
      <c r="B12" s="17">
        <v>0.22540659224830095</v>
      </c>
      <c r="C12" s="17">
        <v>0.22989307409608065</v>
      </c>
      <c r="D12" s="17">
        <v>0.23139116066313414</v>
      </c>
      <c r="E12" s="17">
        <v>0.2322073365125584</v>
      </c>
      <c r="F12" s="17">
        <v>0.22864305275665414</v>
      </c>
      <c r="G12" s="17">
        <v>0.23003916852872741</v>
      </c>
      <c r="H12" s="17">
        <v>0.23290356983605801</v>
      </c>
      <c r="I12" s="21">
        <v>0.23263553263246742</v>
      </c>
      <c r="J12" s="17">
        <v>0.22717294782339831</v>
      </c>
      <c r="K12" s="17">
        <v>0.20870529027707457</v>
      </c>
      <c r="L12" s="17">
        <v>0.17879919321866733</v>
      </c>
      <c r="M12" s="17">
        <v>0.15026502506183656</v>
      </c>
      <c r="N12" s="17">
        <v>0.13646122817817566</v>
      </c>
      <c r="Q12" s="48"/>
      <c r="R12" t="s">
        <v>9</v>
      </c>
      <c r="S12" s="12">
        <v>4.345322560734232E-2</v>
      </c>
      <c r="T12" s="12">
        <v>4.3561208415295448E-2</v>
      </c>
      <c r="U12" s="12">
        <v>4.3252186135326803E-2</v>
      </c>
    </row>
    <row r="13" spans="1:21" x14ac:dyDescent="0.3">
      <c r="Q13" s="48"/>
      <c r="R13" t="s">
        <v>10</v>
      </c>
      <c r="S13" s="12">
        <v>4.6217525313899499E-2</v>
      </c>
      <c r="T13" s="12">
        <v>4.5908267307903941E-2</v>
      </c>
      <c r="U13" s="12">
        <v>4.6818562542395629E-2</v>
      </c>
    </row>
    <row r="14" spans="1:21" ht="14.4" customHeight="1" x14ac:dyDescent="0.3">
      <c r="A14" s="46" t="s">
        <v>70</v>
      </c>
      <c r="B14" s="44">
        <v>2019</v>
      </c>
      <c r="C14" s="44"/>
      <c r="D14" s="44"/>
      <c r="E14" s="44"/>
      <c r="F14" s="44"/>
      <c r="G14" s="44"/>
      <c r="H14" s="44"/>
      <c r="I14" s="45"/>
      <c r="J14" s="44">
        <v>2020</v>
      </c>
      <c r="K14" s="44"/>
      <c r="L14" s="44"/>
      <c r="M14" s="44"/>
      <c r="N14" s="44"/>
      <c r="Q14" s="48"/>
      <c r="R14" t="s">
        <v>11</v>
      </c>
      <c r="S14" s="12">
        <v>5.0478242501812987E-2</v>
      </c>
      <c r="T14" s="12">
        <v>5.4142165113721531E-2</v>
      </c>
      <c r="U14" s="12">
        <v>4.2781273508405174E-2</v>
      </c>
    </row>
    <row r="15" spans="1:21" x14ac:dyDescent="0.3">
      <c r="A15" s="47"/>
      <c r="B15" s="18" t="s">
        <v>0</v>
      </c>
      <c r="C15" s="18" t="s">
        <v>1</v>
      </c>
      <c r="D15" s="18" t="s">
        <v>2</v>
      </c>
      <c r="E15" s="18" t="s">
        <v>3</v>
      </c>
      <c r="F15" s="18" t="s">
        <v>4</v>
      </c>
      <c r="G15" s="18" t="s">
        <v>5</v>
      </c>
      <c r="H15" s="18" t="s">
        <v>6</v>
      </c>
      <c r="I15" s="19" t="s">
        <v>7</v>
      </c>
      <c r="J15" s="18" t="s">
        <v>8</v>
      </c>
      <c r="K15" s="18" t="s">
        <v>9</v>
      </c>
      <c r="L15" s="18" t="s">
        <v>10</v>
      </c>
      <c r="M15" s="18" t="s">
        <v>11</v>
      </c>
      <c r="N15" s="18" t="s">
        <v>0</v>
      </c>
      <c r="Q15" s="48"/>
      <c r="R15" t="s">
        <v>0</v>
      </c>
      <c r="S15" s="12">
        <v>5.3392788608218125E-2</v>
      </c>
      <c r="T15" s="12">
        <v>5.7067475719608851E-2</v>
      </c>
      <c r="U15" s="12">
        <v>4.5359883725255928E-2</v>
      </c>
    </row>
    <row r="16" spans="1:21" x14ac:dyDescent="0.3">
      <c r="A16" s="14" t="s">
        <v>68</v>
      </c>
      <c r="B16" s="15">
        <v>0.43021519463862534</v>
      </c>
      <c r="C16" s="15">
        <v>0.4201736321203392</v>
      </c>
      <c r="D16" s="15">
        <v>0.42602035633105118</v>
      </c>
      <c r="E16" s="15">
        <v>0.42531236019553131</v>
      </c>
      <c r="F16" s="15">
        <v>0.43522994100661899</v>
      </c>
      <c r="G16" s="15">
        <v>0.44029500627205204</v>
      </c>
      <c r="H16" s="15">
        <v>0.45393694349363406</v>
      </c>
      <c r="I16" s="20">
        <v>0.45222081768994032</v>
      </c>
      <c r="J16" s="15">
        <v>0.4470961049238707</v>
      </c>
      <c r="K16" s="15">
        <v>0.44382071066201623</v>
      </c>
      <c r="L16" s="15">
        <v>0.41557750576465574</v>
      </c>
      <c r="M16" s="15">
        <v>0.38221475460756404</v>
      </c>
      <c r="N16" s="15">
        <v>0.36417528994826598</v>
      </c>
      <c r="P16" s="1"/>
    </row>
    <row r="17" spans="1:30" x14ac:dyDescent="0.3">
      <c r="A17" s="14" t="s">
        <v>65</v>
      </c>
      <c r="B17" s="15">
        <v>0.39552475842522034</v>
      </c>
      <c r="C17" s="15">
        <v>0.38286137567464401</v>
      </c>
      <c r="D17" s="15">
        <v>0.38557020330093739</v>
      </c>
      <c r="E17" s="15">
        <v>0.38182237231632221</v>
      </c>
      <c r="F17" s="15">
        <v>0.38950604576430126</v>
      </c>
      <c r="G17" s="15">
        <v>0.3896459562434379</v>
      </c>
      <c r="H17" s="15">
        <v>0.39900387220065148</v>
      </c>
      <c r="I17" s="20">
        <v>0.41107551428153566</v>
      </c>
      <c r="J17" s="15">
        <v>0.40928131519223426</v>
      </c>
      <c r="K17" s="15">
        <v>0.40027362118759952</v>
      </c>
      <c r="L17" s="15">
        <v>0.37868809733487269</v>
      </c>
      <c r="M17" s="15">
        <v>0.35173547421334617</v>
      </c>
      <c r="N17" s="15">
        <v>0.34399640714197804</v>
      </c>
      <c r="P17" s="1"/>
    </row>
    <row r="18" spans="1:30" x14ac:dyDescent="0.3">
      <c r="A18" s="16" t="s">
        <v>66</v>
      </c>
      <c r="B18" s="17">
        <v>0.49328603878467792</v>
      </c>
      <c r="C18" s="17">
        <v>0.48693106131350622</v>
      </c>
      <c r="D18" s="17">
        <v>0.49671935705434894</v>
      </c>
      <c r="E18" s="17">
        <v>0.50103795185966171</v>
      </c>
      <c r="F18" s="17">
        <v>0.51600569103303595</v>
      </c>
      <c r="G18" s="17">
        <v>0.53106854132789638</v>
      </c>
      <c r="H18" s="17">
        <v>0.55127823744916915</v>
      </c>
      <c r="I18" s="21">
        <v>0.52465712579139645</v>
      </c>
      <c r="J18" s="17">
        <v>0.51312731724354721</v>
      </c>
      <c r="K18" s="17">
        <v>0.52486931779884605</v>
      </c>
      <c r="L18" s="17">
        <v>0.48733985858053974</v>
      </c>
      <c r="M18" s="17">
        <v>0.44548402604964432</v>
      </c>
      <c r="N18" s="17">
        <v>0.407745566042652</v>
      </c>
      <c r="P18" s="1"/>
    </row>
    <row r="19" spans="1:30" x14ac:dyDescent="0.3">
      <c r="P19" s="1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x14ac:dyDescent="0.3"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x14ac:dyDescent="0.3"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8" spans="1:30" x14ac:dyDescent="0.3">
      <c r="A28" s="46" t="s">
        <v>57</v>
      </c>
      <c r="B28" s="44">
        <v>2019</v>
      </c>
      <c r="C28" s="44"/>
      <c r="D28" s="44"/>
      <c r="E28" s="44"/>
      <c r="F28" s="44"/>
      <c r="G28" s="44"/>
      <c r="H28" s="44"/>
      <c r="I28" s="45"/>
      <c r="J28" s="44">
        <v>2020</v>
      </c>
      <c r="K28" s="44"/>
      <c r="L28" s="44"/>
      <c r="M28" s="44"/>
      <c r="N28" s="44"/>
      <c r="O28" s="33"/>
    </row>
    <row r="29" spans="1:30" x14ac:dyDescent="0.3">
      <c r="A29" s="47" t="s">
        <v>12</v>
      </c>
      <c r="B29" s="18" t="s">
        <v>0</v>
      </c>
      <c r="C29" s="18" t="s">
        <v>1</v>
      </c>
      <c r="D29" s="18" t="s">
        <v>2</v>
      </c>
      <c r="E29" s="18" t="s">
        <v>3</v>
      </c>
      <c r="F29" s="18" t="s">
        <v>4</v>
      </c>
      <c r="G29" s="18" t="s">
        <v>5</v>
      </c>
      <c r="H29" s="18" t="s">
        <v>6</v>
      </c>
      <c r="I29" s="19" t="s">
        <v>7</v>
      </c>
      <c r="J29" s="18" t="s">
        <v>8</v>
      </c>
      <c r="K29" s="18" t="s">
        <v>9</v>
      </c>
      <c r="L29" s="18" t="s">
        <v>10</v>
      </c>
      <c r="M29" s="18" t="s">
        <v>11</v>
      </c>
      <c r="N29" s="18" t="s">
        <v>0</v>
      </c>
    </row>
    <row r="30" spans="1:30" x14ac:dyDescent="0.3">
      <c r="A30" s="14" t="s">
        <v>68</v>
      </c>
      <c r="B30" s="15">
        <v>0.36436053209918945</v>
      </c>
      <c r="C30" s="15">
        <v>0.36774461243727646</v>
      </c>
      <c r="D30" s="15">
        <v>0.36556654819796675</v>
      </c>
      <c r="E30" s="15">
        <v>0.3659429408178011</v>
      </c>
      <c r="F30" s="15">
        <v>0.36391395972818225</v>
      </c>
      <c r="G30" s="15">
        <v>0.36759775498489483</v>
      </c>
      <c r="H30" s="15">
        <v>0.36810651635729308</v>
      </c>
      <c r="I30" s="20">
        <v>0.36797456820931285</v>
      </c>
      <c r="J30" s="15">
        <v>0.35935330646363073</v>
      </c>
      <c r="K30" s="15">
        <v>0.34723549778592416</v>
      </c>
      <c r="L30" s="15">
        <v>0.30707323773816797</v>
      </c>
      <c r="M30" s="15">
        <v>0.27065827534267461</v>
      </c>
      <c r="N30" s="15">
        <v>0.25320431985678349</v>
      </c>
    </row>
    <row r="31" spans="1:30" x14ac:dyDescent="0.3">
      <c r="A31" s="14" t="s">
        <v>65</v>
      </c>
      <c r="B31" s="15">
        <v>0.52910094118636442</v>
      </c>
      <c r="C31" s="15">
        <v>0.53193856356526681</v>
      </c>
      <c r="D31" s="15">
        <v>0.52481689025709288</v>
      </c>
      <c r="E31" s="15">
        <v>0.52594606666593458</v>
      </c>
      <c r="F31" s="15">
        <v>0.5234989985772438</v>
      </c>
      <c r="G31" s="15">
        <v>0.53095122528577121</v>
      </c>
      <c r="H31" s="15">
        <v>0.53042059990625345</v>
      </c>
      <c r="I31" s="20">
        <v>0.53002478422365329</v>
      </c>
      <c r="J31" s="15">
        <v>0.51675265644933499</v>
      </c>
      <c r="K31" s="15">
        <v>0.50904468333329389</v>
      </c>
      <c r="L31" s="15">
        <v>0.45679701454967814</v>
      </c>
      <c r="M31" s="15">
        <v>0.41303592854691812</v>
      </c>
      <c r="N31" s="15">
        <v>0.39126187369469473</v>
      </c>
    </row>
    <row r="32" spans="1:30" x14ac:dyDescent="0.3">
      <c r="A32" s="16" t="s">
        <v>66</v>
      </c>
      <c r="B32" s="17">
        <v>0.23335227050643345</v>
      </c>
      <c r="C32" s="17">
        <v>0.23712678454163247</v>
      </c>
      <c r="D32" s="17">
        <v>0.23881915836023276</v>
      </c>
      <c r="E32" s="17">
        <v>0.23856564028487198</v>
      </c>
      <c r="F32" s="17">
        <v>0.23681686810183161</v>
      </c>
      <c r="G32" s="17">
        <v>0.23744897306035084</v>
      </c>
      <c r="H32" s="17">
        <v>0.23874484296041099</v>
      </c>
      <c r="I32" s="21">
        <v>0.23874701446851895</v>
      </c>
      <c r="J32" s="17">
        <v>0.23381171626525266</v>
      </c>
      <c r="K32" s="17">
        <v>0.21814033672471472</v>
      </c>
      <c r="L32" s="17">
        <v>0.18758148888796441</v>
      </c>
      <c r="M32" s="17">
        <v>0.15698086644479775</v>
      </c>
      <c r="N32" s="17">
        <v>0.1429452061062374</v>
      </c>
    </row>
    <row r="37" spans="1:24" x14ac:dyDescent="0.3">
      <c r="A37" s="46"/>
      <c r="B37" s="44">
        <v>2019</v>
      </c>
      <c r="C37" s="44"/>
      <c r="D37" s="44"/>
      <c r="E37" s="44"/>
      <c r="F37" s="44"/>
      <c r="G37" s="44"/>
      <c r="H37" s="44"/>
      <c r="I37" s="45"/>
      <c r="J37" s="44">
        <v>2020</v>
      </c>
      <c r="K37" s="44"/>
      <c r="L37" s="44"/>
      <c r="M37" s="44"/>
      <c r="N37" s="44"/>
    </row>
    <row r="38" spans="1:24" x14ac:dyDescent="0.3">
      <c r="A38" s="47"/>
      <c r="B38" s="18" t="s">
        <v>0</v>
      </c>
      <c r="C38" s="18" t="s">
        <v>1</v>
      </c>
      <c r="D38" s="18" t="s">
        <v>2</v>
      </c>
      <c r="E38" s="18" t="s">
        <v>3</v>
      </c>
      <c r="F38" s="18" t="s">
        <v>4</v>
      </c>
      <c r="G38" s="18" t="s">
        <v>5</v>
      </c>
      <c r="H38" s="18" t="s">
        <v>6</v>
      </c>
      <c r="I38" s="19" t="s">
        <v>7</v>
      </c>
      <c r="J38" s="18" t="s">
        <v>8</v>
      </c>
      <c r="K38" s="18" t="s">
        <v>9</v>
      </c>
      <c r="L38" s="18" t="s">
        <v>10</v>
      </c>
      <c r="M38" s="18" t="s">
        <v>11</v>
      </c>
      <c r="N38" s="18" t="s">
        <v>0</v>
      </c>
    </row>
    <row r="39" spans="1:24" x14ac:dyDescent="0.3">
      <c r="A39" s="14" t="s">
        <v>57</v>
      </c>
      <c r="B39" s="15">
        <v>0.36436053209918945</v>
      </c>
      <c r="C39" s="15">
        <v>0.36774461243727646</v>
      </c>
      <c r="D39" s="15">
        <v>0.36556654819796675</v>
      </c>
      <c r="E39" s="15">
        <v>0.3659429408178011</v>
      </c>
      <c r="F39" s="15">
        <v>0.36391395972818225</v>
      </c>
      <c r="G39" s="15">
        <v>0.36759775498489483</v>
      </c>
      <c r="H39" s="15">
        <v>0.36810651635729308</v>
      </c>
      <c r="I39" s="20">
        <v>0.36797456820931285</v>
      </c>
      <c r="J39" s="15">
        <v>0.35935330646363073</v>
      </c>
      <c r="K39" s="15">
        <v>0.34723549778592416</v>
      </c>
      <c r="L39" s="15">
        <v>0.30707323773816797</v>
      </c>
      <c r="M39" s="15">
        <v>0.27065827534267461</v>
      </c>
      <c r="N39" s="15">
        <v>0.25320431985678349</v>
      </c>
    </row>
    <row r="40" spans="1:24" x14ac:dyDescent="0.3">
      <c r="A40" s="14" t="s">
        <v>83</v>
      </c>
      <c r="B40" s="15">
        <v>0.35383523024214758</v>
      </c>
      <c r="C40" s="15">
        <v>0.35711734071585494</v>
      </c>
      <c r="D40" s="15">
        <v>0.35403853984127426</v>
      </c>
      <c r="E40" s="15">
        <v>0.35439774278259156</v>
      </c>
      <c r="F40" s="15">
        <v>0.35212401652405445</v>
      </c>
      <c r="G40" s="15">
        <v>0.35749188137183319</v>
      </c>
      <c r="H40" s="15">
        <v>0.3592732912435323</v>
      </c>
      <c r="I40" s="20">
        <v>0.35727783993745543</v>
      </c>
      <c r="J40" s="15">
        <v>0.34704983898073005</v>
      </c>
      <c r="K40" s="15">
        <v>0.33214699536175457</v>
      </c>
      <c r="L40" s="15">
        <v>0.29288107259978297</v>
      </c>
      <c r="M40" s="15">
        <v>0.2569959212848047</v>
      </c>
      <c r="N40" s="15">
        <v>0.23968503513198247</v>
      </c>
      <c r="P40" s="33"/>
      <c r="Q40" s="33"/>
      <c r="R40" s="33"/>
    </row>
    <row r="42" spans="1:24" x14ac:dyDescent="0.3">
      <c r="R42" s="12"/>
      <c r="S42" s="12"/>
      <c r="T42" s="12"/>
      <c r="U42" s="12"/>
      <c r="V42" s="12"/>
      <c r="W42" s="12"/>
      <c r="X42" s="12"/>
    </row>
    <row r="43" spans="1:24" x14ac:dyDescent="0.3">
      <c r="R43" s="12"/>
      <c r="S43" s="12"/>
      <c r="T43" s="12"/>
      <c r="U43" s="12"/>
      <c r="V43" s="12"/>
      <c r="W43" s="12"/>
      <c r="X43" s="12"/>
    </row>
    <row r="44" spans="1:24" x14ac:dyDescent="0.3">
      <c r="R44" s="12"/>
      <c r="S44" s="12"/>
      <c r="T44" s="12"/>
      <c r="U44" s="12"/>
      <c r="V44" s="12"/>
      <c r="W44" s="12"/>
      <c r="X44" s="12"/>
    </row>
  </sheetData>
  <mergeCells count="16">
    <mergeCell ref="J28:N28"/>
    <mergeCell ref="A28:A29"/>
    <mergeCell ref="A37:A38"/>
    <mergeCell ref="B37:I37"/>
    <mergeCell ref="J37:N37"/>
    <mergeCell ref="B28:I28"/>
    <mergeCell ref="A2:A3"/>
    <mergeCell ref="B2:N2"/>
    <mergeCell ref="A14:A15"/>
    <mergeCell ref="Q3:Q10"/>
    <mergeCell ref="Q11:Q15"/>
    <mergeCell ref="B8:I8"/>
    <mergeCell ref="J8:N8"/>
    <mergeCell ref="B14:I14"/>
    <mergeCell ref="J14:N14"/>
    <mergeCell ref="A8:A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609B-61AC-4641-8AC7-9161D22D6B63}">
  <dimension ref="E4:O42"/>
  <sheetViews>
    <sheetView workbookViewId="0">
      <selection activeCell="H38" sqref="H38"/>
    </sheetView>
  </sheetViews>
  <sheetFormatPr defaultRowHeight="14.4" x14ac:dyDescent="0.3"/>
  <cols>
    <col min="6" max="6" width="9.875" bestFit="1" customWidth="1"/>
    <col min="7" max="7" width="10.625" bestFit="1" customWidth="1"/>
  </cols>
  <sheetData>
    <row r="4" spans="5:15" x14ac:dyDescent="0.3">
      <c r="F4">
        <v>2019</v>
      </c>
      <c r="G4" t="s">
        <v>141</v>
      </c>
      <c r="I4">
        <v>2020</v>
      </c>
    </row>
    <row r="5" spans="5:15" x14ac:dyDescent="0.3">
      <c r="E5" t="s">
        <v>107</v>
      </c>
      <c r="F5" s="40">
        <v>17838.21</v>
      </c>
      <c r="G5" s="40">
        <f>I5-F5</f>
        <v>-6203.6799999999985</v>
      </c>
      <c r="H5" t="s">
        <v>107</v>
      </c>
      <c r="I5" s="40">
        <v>11634.53</v>
      </c>
      <c r="N5" s="43">
        <v>-134714.91999999998</v>
      </c>
      <c r="O5" t="s">
        <v>119</v>
      </c>
    </row>
    <row r="6" spans="5:15" x14ac:dyDescent="0.3">
      <c r="E6" t="s">
        <v>108</v>
      </c>
      <c r="F6" s="40">
        <v>28601.01</v>
      </c>
      <c r="G6" s="40">
        <f t="shared" ref="G6:G20" si="0">I6-F6</f>
        <v>-5976.09</v>
      </c>
      <c r="H6" t="s">
        <v>108</v>
      </c>
      <c r="I6" s="40">
        <v>22624.92</v>
      </c>
      <c r="N6" s="43">
        <v>-30919.509999999995</v>
      </c>
      <c r="O6" t="s">
        <v>111</v>
      </c>
    </row>
    <row r="7" spans="5:15" x14ac:dyDescent="0.3">
      <c r="E7" t="s">
        <v>109</v>
      </c>
      <c r="F7" s="40">
        <v>18940.13</v>
      </c>
      <c r="G7" s="40">
        <f t="shared" si="0"/>
        <v>-2467.7299999999996</v>
      </c>
      <c r="H7" t="s">
        <v>109</v>
      </c>
      <c r="I7" s="40">
        <v>16472.400000000001</v>
      </c>
      <c r="N7" s="43">
        <v>-27148.709999999992</v>
      </c>
      <c r="O7" t="s">
        <v>113</v>
      </c>
    </row>
    <row r="8" spans="5:15" x14ac:dyDescent="0.3">
      <c r="E8" t="s">
        <v>110</v>
      </c>
      <c r="F8" s="40">
        <v>57573.61</v>
      </c>
      <c r="G8" s="40">
        <f t="shared" si="0"/>
        <v>-26505.457000000002</v>
      </c>
      <c r="H8" t="s">
        <v>110</v>
      </c>
      <c r="I8" s="40">
        <v>31068.152999999998</v>
      </c>
      <c r="N8" s="43">
        <v>-26505.457000000002</v>
      </c>
      <c r="O8" t="s">
        <v>110</v>
      </c>
    </row>
    <row r="9" spans="5:15" x14ac:dyDescent="0.3">
      <c r="E9" t="s">
        <v>111</v>
      </c>
      <c r="F9" s="40">
        <v>119550.54</v>
      </c>
      <c r="G9" s="40">
        <f t="shared" si="0"/>
        <v>-30919.509999999995</v>
      </c>
      <c r="H9" t="s">
        <v>111</v>
      </c>
      <c r="I9" s="40">
        <v>88631.03</v>
      </c>
      <c r="N9" s="43">
        <v>-24711.219999999994</v>
      </c>
      <c r="O9" t="s">
        <v>114</v>
      </c>
    </row>
    <row r="10" spans="5:15" x14ac:dyDescent="0.3">
      <c r="E10" t="s">
        <v>112</v>
      </c>
      <c r="F10" s="40">
        <v>51024.2</v>
      </c>
      <c r="G10" s="40">
        <f t="shared" si="0"/>
        <v>-15308.219999999994</v>
      </c>
      <c r="H10" t="s">
        <v>112</v>
      </c>
      <c r="I10" s="40">
        <v>35715.980000000003</v>
      </c>
      <c r="N10" s="43">
        <v>-24121.930000000008</v>
      </c>
      <c r="O10" t="s">
        <v>115</v>
      </c>
    </row>
    <row r="11" spans="5:15" x14ac:dyDescent="0.3">
      <c r="E11" t="s">
        <v>113</v>
      </c>
      <c r="F11" s="40">
        <v>75372.259999999995</v>
      </c>
      <c r="G11" s="40">
        <f t="shared" si="0"/>
        <v>-27148.709999999992</v>
      </c>
      <c r="H11" t="s">
        <v>113</v>
      </c>
      <c r="I11" s="40">
        <v>48223.55</v>
      </c>
      <c r="N11" s="43">
        <v>-15829.59</v>
      </c>
      <c r="O11" t="s">
        <v>116</v>
      </c>
    </row>
    <row r="12" spans="5:15" x14ac:dyDescent="0.3">
      <c r="E12" t="s">
        <v>114</v>
      </c>
      <c r="F12" s="40">
        <v>87186.68</v>
      </c>
      <c r="G12" s="40">
        <f t="shared" si="0"/>
        <v>-24711.219999999994</v>
      </c>
      <c r="H12" t="s">
        <v>114</v>
      </c>
      <c r="I12" s="40">
        <v>62475.46</v>
      </c>
      <c r="N12" s="43">
        <v>-15308.219999999994</v>
      </c>
      <c r="O12" t="s">
        <v>112</v>
      </c>
    </row>
    <row r="13" spans="5:15" x14ac:dyDescent="0.3">
      <c r="E13" t="s">
        <v>115</v>
      </c>
      <c r="F13" s="40">
        <v>67978.990000000005</v>
      </c>
      <c r="G13" s="40">
        <f t="shared" si="0"/>
        <v>-24121.930000000008</v>
      </c>
      <c r="H13" t="s">
        <v>115</v>
      </c>
      <c r="I13" s="40">
        <v>43857.06</v>
      </c>
      <c r="N13" s="43">
        <v>-10999.279999999999</v>
      </c>
      <c r="O13" t="s">
        <v>120</v>
      </c>
    </row>
    <row r="14" spans="5:15" x14ac:dyDescent="0.3">
      <c r="E14" t="s">
        <v>116</v>
      </c>
      <c r="F14" s="40">
        <v>48034.15</v>
      </c>
      <c r="G14" s="40">
        <f t="shared" si="0"/>
        <v>-15829.59</v>
      </c>
      <c r="H14" t="s">
        <v>116</v>
      </c>
      <c r="I14" s="40">
        <v>32204.560000000001</v>
      </c>
      <c r="N14" s="43">
        <v>-6203.6799999999985</v>
      </c>
      <c r="O14" t="s">
        <v>107</v>
      </c>
    </row>
    <row r="15" spans="5:15" x14ac:dyDescent="0.3">
      <c r="E15" t="s">
        <v>117</v>
      </c>
      <c r="F15" s="40">
        <v>7267.3419999999996</v>
      </c>
      <c r="G15" s="40">
        <f t="shared" si="0"/>
        <v>1624.4610000000002</v>
      </c>
      <c r="H15" t="s">
        <v>117</v>
      </c>
      <c r="I15" s="40">
        <v>8891.8029999999999</v>
      </c>
      <c r="N15" s="43">
        <v>-5976.09</v>
      </c>
      <c r="O15" t="s">
        <v>108</v>
      </c>
    </row>
    <row r="16" spans="5:15" x14ac:dyDescent="0.3">
      <c r="E16" t="s">
        <v>118</v>
      </c>
      <c r="F16" s="40">
        <v>12440.86</v>
      </c>
      <c r="G16" s="40">
        <f t="shared" si="0"/>
        <v>-4652.188000000001</v>
      </c>
      <c r="H16" t="s">
        <v>118</v>
      </c>
      <c r="I16" s="40">
        <v>7788.6719999999996</v>
      </c>
      <c r="N16" s="43">
        <v>-5278.7510000000002</v>
      </c>
      <c r="O16" t="s">
        <v>140</v>
      </c>
    </row>
    <row r="17" spans="5:15" x14ac:dyDescent="0.3">
      <c r="E17" t="s">
        <v>119</v>
      </c>
      <c r="F17" s="40">
        <v>473494.6</v>
      </c>
      <c r="G17" s="40">
        <f t="shared" si="0"/>
        <v>-134714.91999999998</v>
      </c>
      <c r="H17" t="s">
        <v>119</v>
      </c>
      <c r="I17" s="40">
        <v>338779.68</v>
      </c>
      <c r="N17" s="43">
        <v>-4652.188000000001</v>
      </c>
      <c r="O17" t="s">
        <v>118</v>
      </c>
    </row>
    <row r="18" spans="5:15" x14ac:dyDescent="0.3">
      <c r="E18" t="s">
        <v>120</v>
      </c>
      <c r="F18" s="40">
        <v>28101.439999999999</v>
      </c>
      <c r="G18" s="40">
        <f t="shared" si="0"/>
        <v>-10999.279999999999</v>
      </c>
      <c r="H18" t="s">
        <v>120</v>
      </c>
      <c r="I18" s="40">
        <v>17102.16</v>
      </c>
      <c r="N18" s="43">
        <v>-3656.5220000000008</v>
      </c>
      <c r="O18" t="s">
        <v>121</v>
      </c>
    </row>
    <row r="19" spans="5:15" x14ac:dyDescent="0.3">
      <c r="E19" t="s">
        <v>140</v>
      </c>
      <c r="F19" s="40">
        <v>14998.35</v>
      </c>
      <c r="G19" s="40">
        <f t="shared" si="0"/>
        <v>-5278.7510000000002</v>
      </c>
      <c r="H19" t="s">
        <v>140</v>
      </c>
      <c r="I19" s="40">
        <v>9719.5990000000002</v>
      </c>
      <c r="N19" s="43">
        <v>-2467.7299999999996</v>
      </c>
      <c r="O19" t="s">
        <v>109</v>
      </c>
    </row>
    <row r="20" spans="5:15" x14ac:dyDescent="0.3">
      <c r="E20" t="s">
        <v>121</v>
      </c>
      <c r="F20" s="40">
        <v>27261.941999999999</v>
      </c>
      <c r="G20" s="40">
        <f t="shared" si="0"/>
        <v>-3656.5220000000008</v>
      </c>
      <c r="H20" t="s">
        <v>121</v>
      </c>
      <c r="I20" s="40">
        <v>23605.42</v>
      </c>
      <c r="N20" s="43">
        <v>1624.4610000000002</v>
      </c>
      <c r="O20" t="s">
        <v>117</v>
      </c>
    </row>
    <row r="26" spans="5:15" x14ac:dyDescent="0.3">
      <c r="F26" t="s">
        <v>142</v>
      </c>
      <c r="G26" s="1">
        <v>8.3103040000000003E-2</v>
      </c>
      <c r="H26" s="22">
        <f>G26-J26</f>
        <v>3.5754180000000003E-2</v>
      </c>
      <c r="I26" s="41" t="s">
        <v>142</v>
      </c>
      <c r="J26" s="1">
        <v>4.734886E-2</v>
      </c>
    </row>
    <row r="27" spans="5:15" x14ac:dyDescent="0.3">
      <c r="F27" t="s">
        <v>147</v>
      </c>
      <c r="G27" s="1">
        <v>3.9926589999999998E-2</v>
      </c>
      <c r="H27" s="22">
        <f t="shared" ref="H27:H41" si="1">G27-J27</f>
        <v>2.0253759999999999E-2</v>
      </c>
      <c r="I27" s="41" t="s">
        <v>147</v>
      </c>
      <c r="J27" s="1">
        <v>1.9672829999999999E-2</v>
      </c>
      <c r="L27" s="41"/>
    </row>
    <row r="28" spans="5:15" x14ac:dyDescent="0.3">
      <c r="F28" t="s">
        <v>109</v>
      </c>
      <c r="G28" s="1">
        <v>7.0101780000000002E-2</v>
      </c>
      <c r="H28" s="22">
        <f t="shared" si="1"/>
        <v>4.2492870000000002E-2</v>
      </c>
      <c r="I28" s="41" t="s">
        <v>109</v>
      </c>
      <c r="J28" s="1">
        <v>2.760891E-2</v>
      </c>
      <c r="L28" s="41"/>
    </row>
    <row r="29" spans="5:15" x14ac:dyDescent="0.3">
      <c r="F29" t="s">
        <v>117</v>
      </c>
      <c r="G29" s="1">
        <v>4.6957550000000001E-2</v>
      </c>
      <c r="H29" s="22">
        <f t="shared" si="1"/>
        <v>3.0358639999999999E-2</v>
      </c>
      <c r="I29" s="41" t="s">
        <v>117</v>
      </c>
      <c r="J29" s="1">
        <v>1.6598910000000001E-2</v>
      </c>
      <c r="L29" s="41"/>
    </row>
    <row r="30" spans="5:15" x14ac:dyDescent="0.3">
      <c r="F30" t="s">
        <v>114</v>
      </c>
      <c r="G30" s="1">
        <v>3.5723690000000002E-2</v>
      </c>
      <c r="H30" s="22">
        <f t="shared" si="1"/>
        <v>8.8163400000000024E-3</v>
      </c>
      <c r="I30" s="41" t="s">
        <v>114</v>
      </c>
      <c r="J30" s="1">
        <v>2.690735E-2</v>
      </c>
      <c r="L30" s="41"/>
    </row>
    <row r="31" spans="5:15" x14ac:dyDescent="0.3">
      <c r="F31" t="s">
        <v>110</v>
      </c>
      <c r="G31" s="1">
        <v>5.1212529999999999E-2</v>
      </c>
      <c r="H31" s="22">
        <f t="shared" si="1"/>
        <v>2.4254439999999999E-2</v>
      </c>
      <c r="I31" s="41" t="s">
        <v>110</v>
      </c>
      <c r="J31" s="1">
        <v>2.6958090000000001E-2</v>
      </c>
      <c r="L31" s="41"/>
      <c r="M31" s="41"/>
    </row>
    <row r="32" spans="5:15" x14ac:dyDescent="0.3">
      <c r="F32" t="s">
        <v>144</v>
      </c>
      <c r="G32" s="1">
        <v>3.9534880000000001E-2</v>
      </c>
      <c r="H32" s="22">
        <f t="shared" si="1"/>
        <v>2.5528540000000002E-2</v>
      </c>
      <c r="I32" s="41" t="s">
        <v>144</v>
      </c>
      <c r="J32" s="1">
        <v>1.4006340000000001E-2</v>
      </c>
      <c r="L32" s="41"/>
    </row>
    <row r="33" spans="6:13" x14ac:dyDescent="0.3">
      <c r="F33" t="s">
        <v>116</v>
      </c>
      <c r="G33" s="1">
        <v>9.1587600000000002E-3</v>
      </c>
      <c r="H33" s="22">
        <f t="shared" si="1"/>
        <v>5.5930600000000004E-3</v>
      </c>
      <c r="I33" s="41" t="s">
        <v>116</v>
      </c>
      <c r="J33" s="1">
        <v>3.5657000000000002E-3</v>
      </c>
      <c r="L33" s="41"/>
    </row>
    <row r="34" spans="6:13" x14ac:dyDescent="0.3">
      <c r="F34" t="s">
        <v>120</v>
      </c>
      <c r="G34" s="1">
        <v>8.0319360000000006E-2</v>
      </c>
      <c r="H34" s="22">
        <f t="shared" si="1"/>
        <v>7.0682990000000001E-2</v>
      </c>
      <c r="I34" s="41" t="s">
        <v>120</v>
      </c>
      <c r="J34" s="1">
        <v>9.63637E-3</v>
      </c>
      <c r="L34" s="41"/>
    </row>
    <row r="35" spans="6:13" x14ac:dyDescent="0.3">
      <c r="F35" t="s">
        <v>145</v>
      </c>
      <c r="G35" s="1">
        <v>8.8410799999999994E-3</v>
      </c>
      <c r="H35" s="22">
        <f t="shared" si="1"/>
        <v>8.8410799999999994E-3</v>
      </c>
      <c r="I35" s="41" t="s">
        <v>145</v>
      </c>
      <c r="J35" s="1">
        <v>0</v>
      </c>
      <c r="L35" s="41"/>
    </row>
    <row r="36" spans="6:13" x14ac:dyDescent="0.3">
      <c r="F36" t="s">
        <v>113</v>
      </c>
      <c r="G36" s="1">
        <v>6.2986319999999998E-2</v>
      </c>
      <c r="H36" s="22">
        <f t="shared" si="1"/>
        <v>4.4134800000000002E-2</v>
      </c>
      <c r="I36" s="41" t="s">
        <v>113</v>
      </c>
      <c r="J36" s="1">
        <v>1.885152E-2</v>
      </c>
      <c r="L36" s="41"/>
    </row>
    <row r="37" spans="6:13" x14ac:dyDescent="0.3">
      <c r="F37" t="s">
        <v>146</v>
      </c>
      <c r="G37" s="1">
        <v>5.3641189999999998E-2</v>
      </c>
      <c r="H37" s="22">
        <f t="shared" si="1"/>
        <v>2.1970459999999997E-2</v>
      </c>
      <c r="I37" s="41" t="s">
        <v>146</v>
      </c>
      <c r="J37" s="1">
        <v>3.1670730000000001E-2</v>
      </c>
      <c r="L37" s="41"/>
    </row>
    <row r="38" spans="6:13" x14ac:dyDescent="0.3">
      <c r="F38" t="s">
        <v>121</v>
      </c>
      <c r="G38" s="1">
        <v>4.2870619999999998E-2</v>
      </c>
      <c r="H38" s="22">
        <f t="shared" si="1"/>
        <v>-4.3214990000000009E-2</v>
      </c>
      <c r="I38" t="s">
        <v>121</v>
      </c>
      <c r="J38" s="1">
        <v>8.6085610000000007E-2</v>
      </c>
      <c r="L38" s="41"/>
    </row>
    <row r="39" spans="6:13" x14ac:dyDescent="0.3">
      <c r="F39" t="s">
        <v>112</v>
      </c>
      <c r="G39" s="1">
        <v>4.4587990000000001E-2</v>
      </c>
      <c r="H39" s="22">
        <f t="shared" si="1"/>
        <v>2.0316730000000002E-2</v>
      </c>
      <c r="I39" s="41" t="s">
        <v>112</v>
      </c>
      <c r="J39" s="1">
        <v>2.4271259999999999E-2</v>
      </c>
      <c r="L39" s="41"/>
      <c r="M39" s="41"/>
    </row>
    <row r="40" spans="6:13" x14ac:dyDescent="0.3">
      <c r="F40" t="s">
        <v>107</v>
      </c>
      <c r="G40" s="1">
        <v>5.5797920000000001E-2</v>
      </c>
      <c r="H40" s="22">
        <f t="shared" si="1"/>
        <v>1.8308930000000001E-2</v>
      </c>
      <c r="I40" s="41" t="s">
        <v>107</v>
      </c>
      <c r="J40" s="1">
        <v>3.748899E-2</v>
      </c>
      <c r="L40" s="41"/>
    </row>
    <row r="41" spans="6:13" x14ac:dyDescent="0.3">
      <c r="F41" t="s">
        <v>143</v>
      </c>
      <c r="G41" s="1">
        <v>7.712977E-2</v>
      </c>
      <c r="H41" s="22">
        <f t="shared" si="1"/>
        <v>4.073367E-2</v>
      </c>
      <c r="I41" s="41" t="s">
        <v>143</v>
      </c>
      <c r="J41" s="1">
        <v>3.6396100000000001E-2</v>
      </c>
      <c r="L41" s="41"/>
    </row>
    <row r="42" spans="6:13" x14ac:dyDescent="0.3">
      <c r="L42" s="41"/>
    </row>
  </sheetData>
  <autoFilter ref="F25:G41" xr:uid="{82392240-8638-4F96-8802-DBB23C4DA8DC}">
    <sortState xmlns:xlrd2="http://schemas.microsoft.com/office/spreadsheetml/2017/richdata2" ref="F26:G41">
      <sortCondition ref="F25:F41"/>
    </sortState>
  </autoFilter>
  <sortState xmlns:xlrd2="http://schemas.microsoft.com/office/spreadsheetml/2017/richdata2" ref="N5:O20">
    <sortCondition ref="N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04BD5-47A4-4DEC-B30D-4E83CBCD8387}">
  <dimension ref="A1:AI55"/>
  <sheetViews>
    <sheetView workbookViewId="0">
      <selection activeCell="I46" sqref="I46"/>
    </sheetView>
  </sheetViews>
  <sheetFormatPr defaultRowHeight="14.4" x14ac:dyDescent="0.3"/>
  <cols>
    <col min="1" max="1" width="9" customWidth="1"/>
    <col min="2" max="2" width="9.375" bestFit="1" customWidth="1"/>
    <col min="3" max="3" width="9.75" bestFit="1" customWidth="1"/>
    <col min="4" max="4" width="9.125" bestFit="1" customWidth="1"/>
    <col min="5" max="5" width="8" bestFit="1" customWidth="1"/>
    <col min="7" max="7" width="20.5" bestFit="1" customWidth="1"/>
    <col min="13" max="13" width="17.5" bestFit="1" customWidth="1"/>
    <col min="14" max="14" width="9.375" bestFit="1" customWidth="1"/>
    <col min="15" max="15" width="9.875" bestFit="1" customWidth="1"/>
    <col min="16" max="16" width="9.25" bestFit="1" customWidth="1"/>
    <col min="17" max="17" width="8.25" bestFit="1" customWidth="1"/>
    <col min="19" max="19" width="17.75" bestFit="1" customWidth="1"/>
    <col min="20" max="20" width="9.375" bestFit="1" customWidth="1"/>
    <col min="21" max="21" width="9.75" bestFit="1" customWidth="1"/>
    <col min="22" max="22" width="9.125" bestFit="1" customWidth="1"/>
    <col min="25" max="25" width="17.75" bestFit="1" customWidth="1"/>
  </cols>
  <sheetData>
    <row r="1" spans="1:35" ht="15" thickBot="1" x14ac:dyDescent="0.35">
      <c r="A1" s="23" t="s">
        <v>73</v>
      </c>
      <c r="B1" s="23" t="s">
        <v>12</v>
      </c>
      <c r="C1" s="24" t="s">
        <v>68</v>
      </c>
      <c r="D1" s="24" t="s">
        <v>65</v>
      </c>
      <c r="E1" s="24" t="s">
        <v>66</v>
      </c>
      <c r="G1" s="8" t="s">
        <v>61</v>
      </c>
      <c r="H1" t="s">
        <v>12</v>
      </c>
      <c r="I1" s="8" t="s">
        <v>68</v>
      </c>
      <c r="J1" s="8" t="s">
        <v>65</v>
      </c>
      <c r="K1" s="8" t="s">
        <v>66</v>
      </c>
      <c r="M1" s="8" t="s">
        <v>62</v>
      </c>
      <c r="N1" t="s">
        <v>12</v>
      </c>
      <c r="O1" s="8" t="s">
        <v>68</v>
      </c>
      <c r="P1" s="8" t="s">
        <v>65</v>
      </c>
      <c r="Q1" s="8" t="s">
        <v>66</v>
      </c>
      <c r="S1" s="8" t="s">
        <v>72</v>
      </c>
      <c r="T1" t="s">
        <v>12</v>
      </c>
      <c r="U1" s="8" t="s">
        <v>68</v>
      </c>
      <c r="V1" s="8" t="s">
        <v>65</v>
      </c>
      <c r="W1" s="8" t="s">
        <v>66</v>
      </c>
      <c r="Y1" s="10" t="s">
        <v>89</v>
      </c>
      <c r="Z1" t="s">
        <v>12</v>
      </c>
      <c r="AA1" s="10" t="s">
        <v>68</v>
      </c>
      <c r="AB1" s="10" t="s">
        <v>65</v>
      </c>
      <c r="AC1" s="10" t="s">
        <v>66</v>
      </c>
    </row>
    <row r="2" spans="1:35" ht="15.6" thickTop="1" thickBot="1" x14ac:dyDescent="0.35">
      <c r="A2" s="49">
        <v>2019</v>
      </c>
      <c r="B2" s="25" t="s">
        <v>0</v>
      </c>
      <c r="C2" s="26">
        <f>I14-I2</f>
        <v>-4.9019186209798074E-4</v>
      </c>
      <c r="D2" s="26">
        <f t="shared" ref="D2:E14" si="0">J14-J2</f>
        <v>-2.0685192101410101E-3</v>
      </c>
      <c r="E2" s="26">
        <f t="shared" si="0"/>
        <v>1.9320671004063594E-3</v>
      </c>
      <c r="G2" s="53">
        <v>2018</v>
      </c>
      <c r="H2" t="s">
        <v>0</v>
      </c>
      <c r="I2" s="12">
        <v>2.9377244464646731E-2</v>
      </c>
      <c r="J2" s="12">
        <v>2.8092154080074604E-2</v>
      </c>
      <c r="K2" s="12">
        <v>3.2118076233910803E-2</v>
      </c>
      <c r="M2" s="53">
        <v>2018</v>
      </c>
      <c r="N2" t="s">
        <v>0</v>
      </c>
      <c r="O2" s="11">
        <v>0.34084147421614269</v>
      </c>
      <c r="P2" s="11">
        <v>0.50156870013018373</v>
      </c>
      <c r="Q2" s="11">
        <v>0.20212454013861775</v>
      </c>
      <c r="S2" s="53">
        <v>2018</v>
      </c>
      <c r="T2" t="s">
        <v>0</v>
      </c>
      <c r="U2" s="11">
        <v>0.42512080160586674</v>
      </c>
      <c r="V2" s="11">
        <v>0.39525765716904121</v>
      </c>
      <c r="W2" s="11">
        <v>0.48907763446639813</v>
      </c>
      <c r="Y2" s="53">
        <v>2018</v>
      </c>
      <c r="Z2" t="s">
        <v>0</v>
      </c>
      <c r="AA2" s="12">
        <v>0.35115751436112597</v>
      </c>
      <c r="AB2" s="12">
        <v>0.5160661087733498</v>
      </c>
      <c r="AC2" s="12">
        <v>0.2088318163357557</v>
      </c>
      <c r="AE2" s="23" t="s">
        <v>90</v>
      </c>
      <c r="AF2" s="23" t="s">
        <v>12</v>
      </c>
      <c r="AG2" s="24" t="s">
        <v>68</v>
      </c>
      <c r="AH2" s="24" t="s">
        <v>65</v>
      </c>
      <c r="AI2" s="24" t="s">
        <v>66</v>
      </c>
    </row>
    <row r="3" spans="1:35" ht="15" thickTop="1" x14ac:dyDescent="0.3">
      <c r="A3" s="50"/>
      <c r="B3" s="27" t="s">
        <v>1</v>
      </c>
      <c r="C3" s="28">
        <f t="shared" ref="C3:C13" si="1">I15-I3</f>
        <v>-2.4919826137113632E-3</v>
      </c>
      <c r="D3" s="28">
        <f t="shared" si="0"/>
        <v>-7.0527800904027216E-4</v>
      </c>
      <c r="E3" s="28">
        <f t="shared" si="0"/>
        <v>-6.4745462363568311E-3</v>
      </c>
      <c r="G3" s="53"/>
      <c r="H3" t="s">
        <v>1</v>
      </c>
      <c r="I3" s="12">
        <v>3.1390493596613167E-2</v>
      </c>
      <c r="J3" s="12">
        <v>2.8703189803159994E-2</v>
      </c>
      <c r="K3" s="12">
        <v>3.6980212053632916E-2</v>
      </c>
      <c r="M3" s="53"/>
      <c r="N3" t="s">
        <v>1</v>
      </c>
      <c r="O3" s="11">
        <v>0.33840865794899794</v>
      </c>
      <c r="P3" s="11">
        <v>0.49446223562529312</v>
      </c>
      <c r="Q3" s="11">
        <v>0.20360177224809017</v>
      </c>
      <c r="S3" s="53"/>
      <c r="T3" t="s">
        <v>1</v>
      </c>
      <c r="U3" s="11">
        <v>0.41811470327369471</v>
      </c>
      <c r="V3" s="11">
        <v>0.38084039943281145</v>
      </c>
      <c r="W3" s="11">
        <v>0.49631339029735733</v>
      </c>
      <c r="Y3" s="53"/>
      <c r="Z3" t="s">
        <v>1</v>
      </c>
      <c r="AA3" s="12">
        <v>0.3493757347122961</v>
      </c>
      <c r="AB3" s="12">
        <v>0.50907429164220885</v>
      </c>
      <c r="AC3" s="12">
        <v>0.21142013362183293</v>
      </c>
      <c r="AE3" s="49">
        <v>2019</v>
      </c>
      <c r="AF3" s="25" t="s">
        <v>0</v>
      </c>
      <c r="AG3" s="26">
        <f>AA14-AA2</f>
        <v>1.3203017738063483E-2</v>
      </c>
      <c r="AH3" s="26">
        <f t="shared" ref="AH3:AI15" si="2">AB14-AB2</f>
        <v>1.3034832413014619E-2</v>
      </c>
      <c r="AI3" s="26">
        <f t="shared" si="2"/>
        <v>2.4520454170677747E-2</v>
      </c>
    </row>
    <row r="4" spans="1:35" x14ac:dyDescent="0.3">
      <c r="A4" s="50"/>
      <c r="B4" s="27" t="s">
        <v>2</v>
      </c>
      <c r="C4" s="28">
        <f t="shared" si="1"/>
        <v>-3.3670844986766202E-3</v>
      </c>
      <c r="D4" s="28">
        <f t="shared" si="0"/>
        <v>-4.1266806637272474E-3</v>
      </c>
      <c r="E4" s="28">
        <f t="shared" si="0"/>
        <v>-1.7560552796766354E-3</v>
      </c>
      <c r="G4" s="53"/>
      <c r="H4" t="s">
        <v>2</v>
      </c>
      <c r="I4" s="12">
        <v>3.4901721389057151E-2</v>
      </c>
      <c r="J4" s="12">
        <v>3.5908091014888864E-2</v>
      </c>
      <c r="K4" s="12">
        <v>3.2859077952146432E-2</v>
      </c>
      <c r="M4" s="53"/>
      <c r="N4" t="s">
        <v>2</v>
      </c>
      <c r="O4" s="11">
        <v>0.33811735725777614</v>
      </c>
      <c r="P4" s="11">
        <v>0.48784048231039501</v>
      </c>
      <c r="Q4" s="11">
        <v>0.20858875856957992</v>
      </c>
      <c r="S4" s="53"/>
      <c r="T4" t="s">
        <v>2</v>
      </c>
      <c r="U4" s="11">
        <v>0.41298007978785478</v>
      </c>
      <c r="V4" s="11">
        <v>0.37532352312550887</v>
      </c>
      <c r="W4" s="11">
        <v>0.48917119427275935</v>
      </c>
      <c r="Y4" s="53"/>
      <c r="Z4" t="s">
        <v>2</v>
      </c>
      <c r="AA4" s="12">
        <v>0.35034500086812481</v>
      </c>
      <c r="AB4" s="12">
        <v>0.50601034793865174</v>
      </c>
      <c r="AC4" s="12">
        <v>0.21567566195824683</v>
      </c>
      <c r="AE4" s="50"/>
      <c r="AF4" s="27" t="s">
        <v>1</v>
      </c>
      <c r="AG4" s="28">
        <f t="shared" ref="AG4:AG15" si="3">AA15-AA3</f>
        <v>1.8368877724980359E-2</v>
      </c>
      <c r="AH4" s="28">
        <f t="shared" si="2"/>
        <v>2.2864271923057955E-2</v>
      </c>
      <c r="AI4" s="28">
        <f t="shared" si="2"/>
        <v>2.570665091979954E-2</v>
      </c>
    </row>
    <row r="5" spans="1:35" x14ac:dyDescent="0.3">
      <c r="A5" s="50"/>
      <c r="B5" s="27" t="s">
        <v>3</v>
      </c>
      <c r="C5" s="28">
        <f t="shared" si="1"/>
        <v>-4.3839375315664966E-3</v>
      </c>
      <c r="D5" s="28">
        <f t="shared" si="0"/>
        <v>-3.6154882591598672E-3</v>
      </c>
      <c r="E5" s="28">
        <f t="shared" si="0"/>
        <v>-5.1814490746096876E-3</v>
      </c>
      <c r="G5" s="53"/>
      <c r="H5" t="s">
        <v>3</v>
      </c>
      <c r="I5" s="12">
        <v>3.5933112956042713E-2</v>
      </c>
      <c r="J5" s="12">
        <v>3.7954825030890059E-2</v>
      </c>
      <c r="K5" s="12">
        <v>3.1833668416510676E-2</v>
      </c>
      <c r="M5" s="53"/>
      <c r="N5" t="s">
        <v>3</v>
      </c>
      <c r="O5" s="11">
        <v>0.33611789553292526</v>
      </c>
      <c r="P5" s="11">
        <v>0.48617872854143801</v>
      </c>
      <c r="Q5" s="11">
        <v>0.20723675273700912</v>
      </c>
      <c r="S5" s="53"/>
      <c r="T5" t="s">
        <v>3</v>
      </c>
      <c r="U5" s="11">
        <v>0.41983221169441476</v>
      </c>
      <c r="V5" s="11">
        <v>0.37931700874018343</v>
      </c>
      <c r="W5" s="11">
        <v>0.50146586245350011</v>
      </c>
      <c r="Y5" s="53"/>
      <c r="Z5" t="s">
        <v>3</v>
      </c>
      <c r="AA5" s="12">
        <v>0.34864582535713612</v>
      </c>
      <c r="AB5" s="12">
        <v>0.50535956230646728</v>
      </c>
      <c r="AC5" s="12">
        <v>0.2140507741041375</v>
      </c>
      <c r="AE5" s="50"/>
      <c r="AF5" s="27" t="s">
        <v>2</v>
      </c>
      <c r="AG5" s="28">
        <f t="shared" si="3"/>
        <v>1.5221547329841933E-2</v>
      </c>
      <c r="AH5" s="28">
        <f t="shared" si="2"/>
        <v>1.8806542318441144E-2</v>
      </c>
      <c r="AI5" s="28">
        <f t="shared" si="2"/>
        <v>2.314349640198593E-2</v>
      </c>
    </row>
    <row r="6" spans="1:35" x14ac:dyDescent="0.3">
      <c r="A6" s="50"/>
      <c r="B6" s="27" t="s">
        <v>4</v>
      </c>
      <c r="C6" s="28">
        <f t="shared" si="1"/>
        <v>-5.7769718303706669E-4</v>
      </c>
      <c r="D6" s="28">
        <f t="shared" si="0"/>
        <v>-5.4866236747219375E-3</v>
      </c>
      <c r="E6" s="28">
        <f t="shared" si="0"/>
        <v>9.0478766957227466E-3</v>
      </c>
      <c r="G6" s="53"/>
      <c r="H6" t="s">
        <v>4</v>
      </c>
      <c r="I6" s="12">
        <v>3.2975309005716796E-2</v>
      </c>
      <c r="J6" s="12">
        <v>3.6681350535975835E-2</v>
      </c>
      <c r="K6" s="12">
        <v>2.5467465943056461E-2</v>
      </c>
      <c r="M6" s="53"/>
      <c r="N6" t="s">
        <v>4</v>
      </c>
      <c r="O6" s="11">
        <v>0.34097687874532207</v>
      </c>
      <c r="P6" s="11">
        <v>0.49289575836978772</v>
      </c>
      <c r="Q6" s="11">
        <v>0.21084225689813765</v>
      </c>
      <c r="S6" s="53"/>
      <c r="T6" t="s">
        <v>4</v>
      </c>
      <c r="U6" s="11">
        <v>0.43657150641525899</v>
      </c>
      <c r="V6" s="11">
        <v>0.39431126863821092</v>
      </c>
      <c r="W6" s="11">
        <v>0.52119880274957242</v>
      </c>
      <c r="Y6" s="53"/>
      <c r="Z6" t="s">
        <v>4</v>
      </c>
      <c r="AA6" s="12">
        <v>0.35260410816887627</v>
      </c>
      <c r="AB6" s="12">
        <v>0.51166429575927685</v>
      </c>
      <c r="AC6" s="12">
        <v>0.21635219916200152</v>
      </c>
      <c r="AE6" s="50"/>
      <c r="AF6" s="27" t="s">
        <v>3</v>
      </c>
      <c r="AG6" s="28">
        <f t="shared" si="3"/>
        <v>1.729711546066498E-2</v>
      </c>
      <c r="AH6" s="28">
        <f t="shared" si="2"/>
        <v>2.0586504359467295E-2</v>
      </c>
      <c r="AI6" s="28">
        <f t="shared" si="2"/>
        <v>2.4514866180734479E-2</v>
      </c>
    </row>
    <row r="7" spans="1:35" x14ac:dyDescent="0.3">
      <c r="A7" s="50"/>
      <c r="B7" s="27" t="s">
        <v>5</v>
      </c>
      <c r="C7" s="28">
        <f t="shared" si="1"/>
        <v>-5.2379466034025816E-3</v>
      </c>
      <c r="D7" s="28">
        <f t="shared" si="0"/>
        <v>-9.9424395449954212E-3</v>
      </c>
      <c r="E7" s="28">
        <f t="shared" si="0"/>
        <v>3.7449758705561387E-3</v>
      </c>
      <c r="G7" s="53"/>
      <c r="H7" t="s">
        <v>5</v>
      </c>
      <c r="I7" s="12">
        <v>3.2729609640019683E-2</v>
      </c>
      <c r="J7" s="12">
        <v>3.5349269076299504E-2</v>
      </c>
      <c r="K7" s="12">
        <v>2.746090569684927E-2</v>
      </c>
      <c r="M7" s="53"/>
      <c r="N7" t="s">
        <v>5</v>
      </c>
      <c r="O7" s="11">
        <v>0.34315411303592552</v>
      </c>
      <c r="P7" s="11">
        <v>0.49582063534157955</v>
      </c>
      <c r="Q7" s="11">
        <v>0.21257878505032368</v>
      </c>
      <c r="S7" s="53"/>
      <c r="T7" t="s">
        <v>5</v>
      </c>
      <c r="U7" s="11">
        <v>0.45655393556916912</v>
      </c>
      <c r="V7" s="11">
        <v>0.41093794543298684</v>
      </c>
      <c r="W7" s="11">
        <v>0.54755345435711344</v>
      </c>
      <c r="Y7" s="53"/>
      <c r="Z7" t="s">
        <v>5</v>
      </c>
      <c r="AA7" s="12">
        <v>0.3547654476513204</v>
      </c>
      <c r="AB7" s="12">
        <v>0.51398979905069475</v>
      </c>
      <c r="AC7" s="12">
        <v>0.21858122341358605</v>
      </c>
      <c r="AE7" s="50"/>
      <c r="AF7" s="27" t="s">
        <v>4</v>
      </c>
      <c r="AG7" s="28">
        <f t="shared" si="3"/>
        <v>1.1309851559305972E-2</v>
      </c>
      <c r="AH7" s="28">
        <f t="shared" si="2"/>
        <v>1.1834702817966947E-2</v>
      </c>
      <c r="AI7" s="28">
        <f t="shared" si="2"/>
        <v>2.0464668939830094E-2</v>
      </c>
    </row>
    <row r="8" spans="1:35" x14ac:dyDescent="0.3">
      <c r="A8" s="50"/>
      <c r="B8" s="27" t="s">
        <v>6</v>
      </c>
      <c r="C8" s="28">
        <f t="shared" si="1"/>
        <v>-6.3908002869616197E-3</v>
      </c>
      <c r="D8" s="28">
        <f t="shared" si="0"/>
        <v>-7.028150316229255E-3</v>
      </c>
      <c r="E8" s="28">
        <f t="shared" si="0"/>
        <v>-5.1805477135912874E-3</v>
      </c>
      <c r="G8" s="53"/>
      <c r="H8" t="s">
        <v>6</v>
      </c>
      <c r="I8" s="12">
        <v>3.0387183728288136E-2</v>
      </c>
      <c r="J8" s="12">
        <v>3.075897752195067E-2</v>
      </c>
      <c r="K8" s="12">
        <v>2.9647141638393517E-2</v>
      </c>
      <c r="M8" s="53"/>
      <c r="N8" t="s">
        <v>6</v>
      </c>
      <c r="O8" s="11">
        <v>0.34662818083201191</v>
      </c>
      <c r="P8" s="11">
        <v>0.49848845496091865</v>
      </c>
      <c r="Q8" s="11">
        <v>0.21587583521907938</v>
      </c>
      <c r="S8" s="53"/>
      <c r="T8" t="s">
        <v>6</v>
      </c>
      <c r="U8" s="11">
        <v>0.4507420289866268</v>
      </c>
      <c r="V8" s="11">
        <v>0.40461540188045464</v>
      </c>
      <c r="W8" s="11">
        <v>0.54245021047260866</v>
      </c>
      <c r="Y8" s="53"/>
      <c r="Z8" t="s">
        <v>6</v>
      </c>
      <c r="AA8" s="12">
        <v>0.35749133573217584</v>
      </c>
      <c r="AB8" s="12">
        <v>0.51430804454235524</v>
      </c>
      <c r="AC8" s="12">
        <v>0.22247147865733621</v>
      </c>
      <c r="AE8" s="50"/>
      <c r="AF8" s="27" t="s">
        <v>5</v>
      </c>
      <c r="AG8" s="28">
        <f t="shared" si="3"/>
        <v>1.2832307333574433E-2</v>
      </c>
      <c r="AH8" s="28">
        <f t="shared" si="2"/>
        <v>1.696142623507646E-2</v>
      </c>
      <c r="AI8" s="28">
        <f t="shared" si="2"/>
        <v>1.8867749646764798E-2</v>
      </c>
    </row>
    <row r="9" spans="1:35" x14ac:dyDescent="0.3">
      <c r="A9" s="51"/>
      <c r="B9" s="29" t="s">
        <v>7</v>
      </c>
      <c r="C9" s="30">
        <f t="shared" si="1"/>
        <v>-4.5766123567238942E-4</v>
      </c>
      <c r="D9" s="30">
        <f t="shared" si="0"/>
        <v>-3.4184269562501091E-4</v>
      </c>
      <c r="E9" s="30">
        <f t="shared" si="0"/>
        <v>-2.132247334023854E-4</v>
      </c>
      <c r="G9" s="53"/>
      <c r="H9" t="s">
        <v>7</v>
      </c>
      <c r="I9" s="12">
        <v>2.9526866544916482E-2</v>
      </c>
      <c r="J9" s="12">
        <v>3.1371687848208728E-2</v>
      </c>
      <c r="K9" s="12">
        <v>2.5811374514065649E-2</v>
      </c>
      <c r="M9" s="53"/>
      <c r="N9" t="s">
        <v>7</v>
      </c>
      <c r="O9" s="11">
        <v>0.3477736832928644</v>
      </c>
      <c r="P9" s="11">
        <v>0.49807667410997758</v>
      </c>
      <c r="Q9" s="11">
        <v>0.21677691453444101</v>
      </c>
      <c r="S9" s="53"/>
      <c r="T9" t="s">
        <v>7</v>
      </c>
      <c r="U9" s="11">
        <v>0.44127089046148432</v>
      </c>
      <c r="V9" s="11">
        <v>0.40144327486896042</v>
      </c>
      <c r="W9" s="11">
        <v>0.52102635341517867</v>
      </c>
      <c r="Y9" s="53"/>
      <c r="Z9" t="s">
        <v>7</v>
      </c>
      <c r="AA9" s="12">
        <v>0.35835477696813639</v>
      </c>
      <c r="AB9" s="12">
        <v>0.51420825497399392</v>
      </c>
      <c r="AC9" s="12">
        <v>0.22252047382128967</v>
      </c>
      <c r="AE9" s="50"/>
      <c r="AF9" s="27" t="s">
        <v>6</v>
      </c>
      <c r="AG9" s="28">
        <f t="shared" si="3"/>
        <v>1.0615180625117238E-2</v>
      </c>
      <c r="AH9" s="28">
        <f t="shared" si="2"/>
        <v>1.6112555363898218E-2</v>
      </c>
      <c r="AI9" s="28">
        <f t="shared" si="2"/>
        <v>1.6273364303074772E-2</v>
      </c>
    </row>
    <row r="10" spans="1:35" x14ac:dyDescent="0.3">
      <c r="A10" s="52">
        <v>2020</v>
      </c>
      <c r="B10" s="31" t="s">
        <v>8</v>
      </c>
      <c r="C10" s="32">
        <f>I22-I10</f>
        <v>6.3962783391143044E-3</v>
      </c>
      <c r="D10" s="32">
        <f t="shared" si="0"/>
        <v>6.7115073686145992E-3</v>
      </c>
      <c r="E10" s="32">
        <f t="shared" si="0"/>
        <v>6.7839718767567572E-3</v>
      </c>
      <c r="G10" s="53">
        <v>2019</v>
      </c>
      <c r="H10" t="s">
        <v>8</v>
      </c>
      <c r="I10" s="12">
        <v>2.7841524017508994E-2</v>
      </c>
      <c r="J10" s="12">
        <v>3.0841575356421482E-2</v>
      </c>
      <c r="K10" s="12">
        <v>2.1609679852496042E-2</v>
      </c>
      <c r="M10" s="53">
        <v>2019</v>
      </c>
      <c r="N10" t="s">
        <v>8</v>
      </c>
      <c r="O10" s="11">
        <v>0.34462736058095839</v>
      </c>
      <c r="P10" s="11">
        <v>0.49898863124934961</v>
      </c>
      <c r="Q10" s="11">
        <v>0.21058432375667011</v>
      </c>
      <c r="S10" s="53">
        <v>2019</v>
      </c>
      <c r="T10" t="s">
        <v>8</v>
      </c>
      <c r="U10" s="11">
        <v>0.42667473980082465</v>
      </c>
      <c r="V10" s="11">
        <v>0.39151451796039921</v>
      </c>
      <c r="W10" s="11">
        <v>0.49902200726557577</v>
      </c>
      <c r="Y10" s="53">
        <v>2019</v>
      </c>
      <c r="Z10" t="s">
        <v>8</v>
      </c>
      <c r="AA10" s="12">
        <v>0.35449710010774527</v>
      </c>
      <c r="AB10" s="12">
        <v>0.51486797056204647</v>
      </c>
      <c r="AC10" s="12">
        <v>0.21523549387214091</v>
      </c>
      <c r="AE10" s="51"/>
      <c r="AF10" s="29" t="s">
        <v>7</v>
      </c>
      <c r="AG10" s="30">
        <f t="shared" si="3"/>
        <v>9.6197912411764563E-3</v>
      </c>
      <c r="AH10" s="30">
        <f t="shared" si="2"/>
        <v>1.5816529249659372E-2</v>
      </c>
      <c r="AI10" s="30">
        <f t="shared" si="2"/>
        <v>1.6226540647229282E-2</v>
      </c>
    </row>
    <row r="11" spans="1:35" x14ac:dyDescent="0.3">
      <c r="A11" s="50"/>
      <c r="B11" s="27" t="s">
        <v>9</v>
      </c>
      <c r="C11" s="28">
        <f t="shared" si="1"/>
        <v>1.5544691386952168E-2</v>
      </c>
      <c r="D11" s="28">
        <f t="shared" si="0"/>
        <v>1.146882280816975E-2</v>
      </c>
      <c r="E11" s="28">
        <f t="shared" si="0"/>
        <v>2.401669913504494E-2</v>
      </c>
      <c r="G11" s="53"/>
      <c r="H11" t="s">
        <v>9</v>
      </c>
      <c r="I11" s="12">
        <v>2.7908534220390153E-2</v>
      </c>
      <c r="J11" s="12">
        <v>3.2092385607125698E-2</v>
      </c>
      <c r="K11" s="12">
        <v>1.9235487000281864E-2</v>
      </c>
      <c r="M11" s="53"/>
      <c r="N11" t="s">
        <v>9</v>
      </c>
      <c r="O11" s="11">
        <v>0.34882129782296334</v>
      </c>
      <c r="P11" s="11">
        <v>0.50241549458538781</v>
      </c>
      <c r="Q11" s="11">
        <v>0.21460291087661557</v>
      </c>
      <c r="S11" s="53"/>
      <c r="T11" t="s">
        <v>9</v>
      </c>
      <c r="U11" s="11">
        <v>0.42656045539520299</v>
      </c>
      <c r="V11" s="11">
        <v>0.39064678067276259</v>
      </c>
      <c r="W11" s="11">
        <v>0.5000328964399563</v>
      </c>
      <c r="Y11" s="53"/>
      <c r="Z11" t="s">
        <v>9</v>
      </c>
      <c r="AA11" s="12">
        <v>0.35883588129560495</v>
      </c>
      <c r="AB11" s="12">
        <v>0.51907381150269283</v>
      </c>
      <c r="AC11" s="12">
        <v>0.2188118636350754</v>
      </c>
      <c r="AE11" s="52">
        <v>2020</v>
      </c>
      <c r="AF11" s="31" t="s">
        <v>8</v>
      </c>
      <c r="AG11" s="32">
        <f t="shared" si="3"/>
        <v>4.8562063558854618E-3</v>
      </c>
      <c r="AH11" s="32">
        <f t="shared" si="2"/>
        <v>1.8846858872885175E-3</v>
      </c>
      <c r="AI11" s="32">
        <f t="shared" si="2"/>
        <v>1.8576222393111741E-2</v>
      </c>
    </row>
    <row r="12" spans="1:35" x14ac:dyDescent="0.3">
      <c r="A12" s="50"/>
      <c r="B12" s="27" t="s">
        <v>10</v>
      </c>
      <c r="C12" s="28">
        <f t="shared" si="1"/>
        <v>1.7178569483708914E-2</v>
      </c>
      <c r="D12" s="28">
        <f t="shared" si="0"/>
        <v>1.4195574308334999E-2</v>
      </c>
      <c r="E12" s="28">
        <f t="shared" si="0"/>
        <v>2.3246833868596994E-2</v>
      </c>
      <c r="G12" s="53"/>
      <c r="H12" t="s">
        <v>10</v>
      </c>
      <c r="I12" s="12">
        <v>2.9038955830190585E-2</v>
      </c>
      <c r="J12" s="12">
        <v>3.1712692999568942E-2</v>
      </c>
      <c r="K12" s="12">
        <v>2.3571728673798635E-2</v>
      </c>
      <c r="M12" s="53"/>
      <c r="N12" t="s">
        <v>10</v>
      </c>
      <c r="O12" s="11">
        <v>0.35033086592930701</v>
      </c>
      <c r="P12" s="11">
        <v>0.50081337780263868</v>
      </c>
      <c r="Q12" s="11">
        <v>0.21769312376468061</v>
      </c>
      <c r="S12" s="53"/>
      <c r="T12" t="s">
        <v>10</v>
      </c>
      <c r="U12" s="11">
        <v>0.42887456326928697</v>
      </c>
      <c r="V12" s="11">
        <v>0.39215579678596602</v>
      </c>
      <c r="W12" s="11">
        <v>0.50333068000791059</v>
      </c>
      <c r="Y12" s="53"/>
      <c r="Z12" t="s">
        <v>10</v>
      </c>
      <c r="AA12" s="12">
        <v>0.36080836407689976</v>
      </c>
      <c r="AB12" s="12">
        <v>0.51721567987301453</v>
      </c>
      <c r="AC12" s="12">
        <v>0.22294840302914026</v>
      </c>
      <c r="AE12" s="50"/>
      <c r="AF12" s="27" t="s">
        <v>9</v>
      </c>
      <c r="AG12" s="28">
        <f t="shared" si="3"/>
        <v>-1.1600383509680789E-2</v>
      </c>
      <c r="AH12" s="28">
        <f t="shared" si="2"/>
        <v>-1.0029128169398938E-2</v>
      </c>
      <c r="AI12" s="28">
        <f t="shared" si="2"/>
        <v>-6.7152691036068135E-4</v>
      </c>
    </row>
    <row r="13" spans="1:35" x14ac:dyDescent="0.3">
      <c r="A13" s="50"/>
      <c r="B13" s="27" t="s">
        <v>11</v>
      </c>
      <c r="C13" s="28">
        <f t="shared" si="1"/>
        <v>2.1762042826421631E-2</v>
      </c>
      <c r="D13" s="28">
        <f t="shared" si="0"/>
        <v>2.5153727332249208E-2</v>
      </c>
      <c r="E13" s="28">
        <f t="shared" si="0"/>
        <v>1.4634117695820771E-2</v>
      </c>
      <c r="G13" s="53"/>
      <c r="H13" t="s">
        <v>11</v>
      </c>
      <c r="I13" s="12">
        <v>2.8716199675391355E-2</v>
      </c>
      <c r="J13" s="12">
        <v>2.8988437781472323E-2</v>
      </c>
      <c r="K13" s="12">
        <v>2.8147155812584403E-2</v>
      </c>
      <c r="M13" s="53"/>
      <c r="N13" t="s">
        <v>11</v>
      </c>
      <c r="O13" s="11">
        <v>0.35144558703333278</v>
      </c>
      <c r="P13" s="11">
        <v>0.50408820112545283</v>
      </c>
      <c r="Q13" s="11">
        <v>0.21529415332443894</v>
      </c>
      <c r="S13" s="53"/>
      <c r="T13" t="s">
        <v>11</v>
      </c>
      <c r="U13" s="11">
        <v>0.43589882084678166</v>
      </c>
      <c r="V13" s="11">
        <v>0.39707739519166357</v>
      </c>
      <c r="W13" s="11">
        <v>0.51697479963704673</v>
      </c>
      <c r="Y13" s="53"/>
      <c r="Z13" t="s">
        <v>11</v>
      </c>
      <c r="AA13" s="12">
        <v>0.36183614605316905</v>
      </c>
      <c r="AB13" s="12">
        <v>0.51913717687741279</v>
      </c>
      <c r="AC13" s="12">
        <v>0.22152958095672426</v>
      </c>
      <c r="AE13" s="50"/>
      <c r="AF13" s="27" t="s">
        <v>10</v>
      </c>
      <c r="AG13" s="28">
        <f t="shared" si="3"/>
        <v>-5.3735126338731787E-2</v>
      </c>
      <c r="AH13" s="28">
        <f t="shared" si="2"/>
        <v>-6.0418665323336396E-2</v>
      </c>
      <c r="AI13" s="28">
        <f t="shared" si="2"/>
        <v>-3.5366914141175848E-2</v>
      </c>
    </row>
    <row r="14" spans="1:35" x14ac:dyDescent="0.3">
      <c r="A14" s="51"/>
      <c r="B14" s="29" t="s">
        <v>0</v>
      </c>
      <c r="C14" s="30">
        <f>I26-I14</f>
        <v>2.4505736005669375E-2</v>
      </c>
      <c r="D14" s="30">
        <f t="shared" si="0"/>
        <v>3.1043840849675257E-2</v>
      </c>
      <c r="E14" s="30">
        <f t="shared" si="0"/>
        <v>1.1309740390938766E-2</v>
      </c>
      <c r="G14" s="53"/>
      <c r="H14" t="s">
        <v>0</v>
      </c>
      <c r="I14" s="12">
        <v>2.888705260254875E-2</v>
      </c>
      <c r="J14" s="12">
        <v>2.6023634869933594E-2</v>
      </c>
      <c r="K14" s="12">
        <v>3.4050143334317162E-2</v>
      </c>
      <c r="M14" s="53"/>
      <c r="N14" t="s">
        <v>0</v>
      </c>
      <c r="O14" s="12">
        <v>0.35383523024214758</v>
      </c>
      <c r="P14" s="12">
        <v>0.51533181148359275</v>
      </c>
      <c r="Q14" s="12">
        <v>0.22540659224830095</v>
      </c>
      <c r="S14" s="53"/>
      <c r="T14" t="s">
        <v>0</v>
      </c>
      <c r="U14" s="12">
        <v>0.43021519463862534</v>
      </c>
      <c r="V14" s="12">
        <v>0.39552475842522034</v>
      </c>
      <c r="W14" s="12">
        <v>0.49328603878467792</v>
      </c>
      <c r="Y14" s="53"/>
      <c r="Z14" t="s">
        <v>0</v>
      </c>
      <c r="AA14" s="12">
        <v>0.36436053209918945</v>
      </c>
      <c r="AB14" s="12">
        <v>0.52910094118636442</v>
      </c>
      <c r="AC14" s="12">
        <v>0.23335227050643345</v>
      </c>
      <c r="AE14" s="50"/>
      <c r="AF14" s="27" t="s">
        <v>11</v>
      </c>
      <c r="AG14" s="28">
        <f t="shared" si="3"/>
        <v>-9.1177870710494435E-2</v>
      </c>
      <c r="AH14" s="28">
        <f t="shared" si="2"/>
        <v>-0.10610124833049467</v>
      </c>
      <c r="AI14" s="28">
        <f t="shared" si="2"/>
        <v>-6.4548714511926508E-2</v>
      </c>
    </row>
    <row r="15" spans="1:35" x14ac:dyDescent="0.3">
      <c r="G15" s="53"/>
      <c r="H15" t="s">
        <v>1</v>
      </c>
      <c r="I15" s="12">
        <v>2.8898510982901804E-2</v>
      </c>
      <c r="J15" s="12">
        <v>2.7997911794119722E-2</v>
      </c>
      <c r="K15" s="12">
        <v>3.0505665817276085E-2</v>
      </c>
      <c r="M15" s="53"/>
      <c r="N15" t="s">
        <v>1</v>
      </c>
      <c r="O15" s="12">
        <v>0.35711734071585494</v>
      </c>
      <c r="P15" s="12">
        <v>0.51704539458267584</v>
      </c>
      <c r="Q15" s="12">
        <v>0.22989307409608065</v>
      </c>
      <c r="S15" s="53"/>
      <c r="T15" t="s">
        <v>1</v>
      </c>
      <c r="U15" s="12">
        <v>0.4201736321203392</v>
      </c>
      <c r="V15" s="12">
        <v>0.38286137567464401</v>
      </c>
      <c r="W15" s="12">
        <v>0.48693106131350622</v>
      </c>
      <c r="Y15" s="53"/>
      <c r="Z15" t="s">
        <v>1</v>
      </c>
      <c r="AA15" s="12">
        <v>0.36774461243727646</v>
      </c>
      <c r="AB15" s="12">
        <v>0.53193856356526681</v>
      </c>
      <c r="AC15" s="12">
        <v>0.23712678454163247</v>
      </c>
      <c r="AE15" s="51"/>
      <c r="AF15" s="29" t="s">
        <v>0</v>
      </c>
      <c r="AG15" s="30">
        <f t="shared" si="3"/>
        <v>-0.11115621224240596</v>
      </c>
      <c r="AH15" s="30">
        <f t="shared" si="2"/>
        <v>-0.13783906749166969</v>
      </c>
      <c r="AI15" s="30">
        <f t="shared" si="2"/>
        <v>-9.0407064400196052E-2</v>
      </c>
    </row>
    <row r="16" spans="1:35" x14ac:dyDescent="0.3">
      <c r="G16" s="53"/>
      <c r="H16" t="s">
        <v>2</v>
      </c>
      <c r="I16" s="12">
        <v>3.1534636890380531E-2</v>
      </c>
      <c r="J16" s="12">
        <v>3.1781410351161617E-2</v>
      </c>
      <c r="K16" s="12">
        <v>3.1103022672469796E-2</v>
      </c>
      <c r="M16" s="53"/>
      <c r="N16" t="s">
        <v>2</v>
      </c>
      <c r="O16" s="12">
        <v>0.35403853984127426</v>
      </c>
      <c r="P16" s="12">
        <v>0.50813746930861192</v>
      </c>
      <c r="Q16" s="12">
        <v>0.23139116066313414</v>
      </c>
      <c r="S16" s="53"/>
      <c r="T16" t="s">
        <v>2</v>
      </c>
      <c r="U16" s="12">
        <v>0.42602035633105118</v>
      </c>
      <c r="V16" s="12">
        <v>0.38557020330093739</v>
      </c>
      <c r="W16" s="12">
        <v>0.49671935705434894</v>
      </c>
      <c r="Y16" s="53"/>
      <c r="Z16" t="s">
        <v>2</v>
      </c>
      <c r="AA16" s="12">
        <v>0.36556654819796675</v>
      </c>
      <c r="AB16" s="12">
        <v>0.52481689025709288</v>
      </c>
      <c r="AC16" s="12">
        <v>0.23881915836023276</v>
      </c>
    </row>
    <row r="17" spans="1:29" x14ac:dyDescent="0.3">
      <c r="C17" s="8"/>
      <c r="D17" s="8"/>
      <c r="E17" s="8"/>
      <c r="G17" s="53"/>
      <c r="H17" t="s">
        <v>3</v>
      </c>
      <c r="I17" s="12">
        <v>3.1549175424476217E-2</v>
      </c>
      <c r="J17" s="12">
        <v>3.4339336771730192E-2</v>
      </c>
      <c r="K17" s="12">
        <v>2.6652219341900988E-2</v>
      </c>
      <c r="M17" s="53"/>
      <c r="N17" t="s">
        <v>3</v>
      </c>
      <c r="O17" s="12">
        <v>0.35439774278259156</v>
      </c>
      <c r="P17" s="12">
        <v>0.50788542755892618</v>
      </c>
      <c r="Q17" s="12">
        <v>0.2322073365125584</v>
      </c>
      <c r="S17" s="53"/>
      <c r="T17" t="s">
        <v>3</v>
      </c>
      <c r="U17" s="12">
        <v>0.42531236019553131</v>
      </c>
      <c r="V17" s="12">
        <v>0.38182237231632221</v>
      </c>
      <c r="W17" s="12">
        <v>0.50103795185966171</v>
      </c>
      <c r="Y17" s="53"/>
      <c r="Z17" t="s">
        <v>3</v>
      </c>
      <c r="AA17" s="12">
        <v>0.3659429408178011</v>
      </c>
      <c r="AB17" s="12">
        <v>0.52594606666593458</v>
      </c>
      <c r="AC17" s="12">
        <v>0.23856564028487198</v>
      </c>
    </row>
    <row r="18" spans="1:29" ht="15" thickBot="1" x14ac:dyDescent="0.35">
      <c r="A18" s="23" t="s">
        <v>87</v>
      </c>
      <c r="B18" s="23" t="s">
        <v>12</v>
      </c>
      <c r="C18" s="24" t="s">
        <v>68</v>
      </c>
      <c r="D18" s="24" t="s">
        <v>65</v>
      </c>
      <c r="E18" s="24" t="s">
        <v>66</v>
      </c>
      <c r="G18" s="53"/>
      <c r="H18" t="s">
        <v>4</v>
      </c>
      <c r="I18" s="12">
        <v>3.239761182267973E-2</v>
      </c>
      <c r="J18" s="12">
        <v>3.1194726861253897E-2</v>
      </c>
      <c r="K18" s="12">
        <v>3.4515342638779208E-2</v>
      </c>
      <c r="M18" s="53"/>
      <c r="N18" t="s">
        <v>4</v>
      </c>
      <c r="O18" s="12">
        <v>0.35212401652405445</v>
      </c>
      <c r="P18" s="12">
        <v>0.50716859030448669</v>
      </c>
      <c r="Q18" s="12">
        <v>0.22864305275665414</v>
      </c>
      <c r="S18" s="53"/>
      <c r="T18" t="s">
        <v>4</v>
      </c>
      <c r="U18" s="12">
        <v>0.43522994100661899</v>
      </c>
      <c r="V18" s="12">
        <v>0.38950604576430126</v>
      </c>
      <c r="W18" s="12">
        <v>0.51600569103303595</v>
      </c>
      <c r="Y18" s="53"/>
      <c r="Z18" t="s">
        <v>4</v>
      </c>
      <c r="AA18" s="12">
        <v>0.36391395972818225</v>
      </c>
      <c r="AB18" s="12">
        <v>0.5234989985772438</v>
      </c>
      <c r="AC18" s="12">
        <v>0.23681686810183161</v>
      </c>
    </row>
    <row r="19" spans="1:29" ht="15" thickTop="1" x14ac:dyDescent="0.3">
      <c r="A19" s="49">
        <v>2019</v>
      </c>
      <c r="B19" s="25" t="s">
        <v>0</v>
      </c>
      <c r="C19" s="26">
        <f>O14-O2</f>
        <v>1.2993756026004888E-2</v>
      </c>
      <c r="D19" s="26">
        <f t="shared" ref="D19:E31" si="4">P14-P2</f>
        <v>1.3763111353409019E-2</v>
      </c>
      <c r="E19" s="26">
        <f t="shared" si="4"/>
        <v>2.3282052109683204E-2</v>
      </c>
      <c r="G19" s="53"/>
      <c r="H19" t="s">
        <v>5</v>
      </c>
      <c r="I19" s="12">
        <v>2.7491663036617101E-2</v>
      </c>
      <c r="J19" s="12">
        <v>2.5406829531304083E-2</v>
      </c>
      <c r="K19" s="12">
        <v>3.1205881567405409E-2</v>
      </c>
      <c r="M19" s="53"/>
      <c r="N19" t="s">
        <v>5</v>
      </c>
      <c r="O19" s="12">
        <v>0.35749188137183319</v>
      </c>
      <c r="P19" s="12">
        <v>0.51746143801549882</v>
      </c>
      <c r="Q19" s="12">
        <v>0.23003916852872741</v>
      </c>
      <c r="S19" s="53"/>
      <c r="T19" t="s">
        <v>5</v>
      </c>
      <c r="U19" s="12">
        <v>0.44029500627205204</v>
      </c>
      <c r="V19" s="12">
        <v>0.3896459562434379</v>
      </c>
      <c r="W19" s="12">
        <v>0.53106854132789638</v>
      </c>
      <c r="Y19" s="53"/>
      <c r="Z19" t="s">
        <v>5</v>
      </c>
      <c r="AA19" s="12">
        <v>0.36759775498489483</v>
      </c>
      <c r="AB19" s="12">
        <v>0.53095122528577121</v>
      </c>
      <c r="AC19" s="12">
        <v>0.23744897306035084</v>
      </c>
    </row>
    <row r="20" spans="1:29" x14ac:dyDescent="0.3">
      <c r="A20" s="50"/>
      <c r="B20" s="27" t="s">
        <v>1</v>
      </c>
      <c r="C20" s="28">
        <f t="shared" ref="C20:C31" si="5">O15-O3</f>
        <v>1.8708682766856999E-2</v>
      </c>
      <c r="D20" s="28">
        <f t="shared" si="4"/>
        <v>2.2583158957382721E-2</v>
      </c>
      <c r="E20" s="28">
        <f t="shared" si="4"/>
        <v>2.6291301847990473E-2</v>
      </c>
      <c r="G20" s="53"/>
      <c r="H20" t="s">
        <v>6</v>
      </c>
      <c r="I20" s="12">
        <v>2.3996383441326517E-2</v>
      </c>
      <c r="J20" s="12">
        <v>2.3730827205721415E-2</v>
      </c>
      <c r="K20" s="12">
        <v>2.446659392480223E-2</v>
      </c>
      <c r="M20" s="53"/>
      <c r="N20" t="s">
        <v>6</v>
      </c>
      <c r="O20" s="12">
        <v>0.3592732912435323</v>
      </c>
      <c r="P20" s="12">
        <v>0.51783328030352305</v>
      </c>
      <c r="Q20" s="12">
        <v>0.23290356983605801</v>
      </c>
      <c r="S20" s="53"/>
      <c r="T20" t="s">
        <v>6</v>
      </c>
      <c r="U20" s="12">
        <v>0.45393694349363406</v>
      </c>
      <c r="V20" s="12">
        <v>0.39900387220065148</v>
      </c>
      <c r="W20" s="12">
        <v>0.55127823744916915</v>
      </c>
      <c r="Y20" s="53"/>
      <c r="Z20" t="s">
        <v>6</v>
      </c>
      <c r="AA20" s="12">
        <v>0.36810651635729308</v>
      </c>
      <c r="AB20" s="12">
        <v>0.53042059990625345</v>
      </c>
      <c r="AC20" s="12">
        <v>0.23874484296041099</v>
      </c>
    </row>
    <row r="21" spans="1:29" x14ac:dyDescent="0.3">
      <c r="A21" s="50"/>
      <c r="B21" s="27" t="s">
        <v>2</v>
      </c>
      <c r="C21" s="28">
        <f t="shared" si="5"/>
        <v>1.5921182583498117E-2</v>
      </c>
      <c r="D21" s="28">
        <f t="shared" si="4"/>
        <v>2.0296986998216915E-2</v>
      </c>
      <c r="E21" s="28">
        <f t="shared" si="4"/>
        <v>2.2802402093554219E-2</v>
      </c>
      <c r="G21" s="53"/>
      <c r="H21" t="s">
        <v>7</v>
      </c>
      <c r="I21" s="12">
        <v>2.9069205309244093E-2</v>
      </c>
      <c r="J21" s="12">
        <v>3.1029845152583717E-2</v>
      </c>
      <c r="K21" s="12">
        <v>2.5598149780663264E-2</v>
      </c>
      <c r="M21" s="53"/>
      <c r="N21" t="s">
        <v>7</v>
      </c>
      <c r="O21" s="12">
        <v>0.35727783993745543</v>
      </c>
      <c r="P21" s="12">
        <v>0.51357819724216203</v>
      </c>
      <c r="Q21" s="12">
        <v>0.23263553263246742</v>
      </c>
      <c r="S21" s="53"/>
      <c r="T21" t="s">
        <v>7</v>
      </c>
      <c r="U21" s="12">
        <v>0.45222081768994032</v>
      </c>
      <c r="V21" s="12">
        <v>0.41107551428153566</v>
      </c>
      <c r="W21" s="12">
        <v>0.52465712579139645</v>
      </c>
      <c r="Y21" s="53"/>
      <c r="Z21" t="s">
        <v>7</v>
      </c>
      <c r="AA21" s="12">
        <v>0.36797456820931285</v>
      </c>
      <c r="AB21" s="12">
        <v>0.53002478422365329</v>
      </c>
      <c r="AC21" s="12">
        <v>0.23874701446851895</v>
      </c>
    </row>
    <row r="22" spans="1:29" x14ac:dyDescent="0.3">
      <c r="A22" s="50"/>
      <c r="B22" s="27" t="s">
        <v>3</v>
      </c>
      <c r="C22" s="28">
        <f t="shared" si="5"/>
        <v>1.8279847249666303E-2</v>
      </c>
      <c r="D22" s="28">
        <f t="shared" si="4"/>
        <v>2.1706699017488174E-2</v>
      </c>
      <c r="E22" s="28">
        <f t="shared" si="4"/>
        <v>2.4970583775549282E-2</v>
      </c>
      <c r="G22" s="48">
        <v>2020</v>
      </c>
      <c r="H22" t="s">
        <v>8</v>
      </c>
      <c r="I22" s="12">
        <v>3.4237802356623298E-2</v>
      </c>
      <c r="J22" s="12">
        <v>3.7553082725036081E-2</v>
      </c>
      <c r="K22" s="12">
        <v>2.8393651729252799E-2</v>
      </c>
      <c r="M22" s="48">
        <v>2020</v>
      </c>
      <c r="N22" t="s">
        <v>8</v>
      </c>
      <c r="O22" s="12">
        <v>0.34704983898073005</v>
      </c>
      <c r="P22" s="12">
        <v>0.49734700119331127</v>
      </c>
      <c r="Q22" s="12">
        <v>0.22717294782339831</v>
      </c>
      <c r="S22" s="48">
        <v>2020</v>
      </c>
      <c r="T22" t="s">
        <v>8</v>
      </c>
      <c r="U22" s="12">
        <v>0.4470961049238707</v>
      </c>
      <c r="V22" s="12">
        <v>0.40928131519223426</v>
      </c>
      <c r="W22" s="12">
        <v>0.51312731724354721</v>
      </c>
      <c r="Y22" s="48">
        <v>2020</v>
      </c>
      <c r="Z22" t="s">
        <v>8</v>
      </c>
      <c r="AA22" s="12">
        <v>0.35935330646363073</v>
      </c>
      <c r="AB22" s="12">
        <v>0.51675265644933499</v>
      </c>
      <c r="AC22" s="12">
        <v>0.23381171626525266</v>
      </c>
    </row>
    <row r="23" spans="1:29" x14ac:dyDescent="0.3">
      <c r="A23" s="50"/>
      <c r="B23" s="27" t="s">
        <v>4</v>
      </c>
      <c r="C23" s="28">
        <f t="shared" si="5"/>
        <v>1.1147137778732386E-2</v>
      </c>
      <c r="D23" s="28">
        <f t="shared" si="4"/>
        <v>1.4272831934698971E-2</v>
      </c>
      <c r="E23" s="28">
        <f t="shared" si="4"/>
        <v>1.7800795858516488E-2</v>
      </c>
      <c r="G23" s="48"/>
      <c r="H23" t="s">
        <v>9</v>
      </c>
      <c r="I23" s="12">
        <v>4.345322560734232E-2</v>
      </c>
      <c r="J23" s="12">
        <v>4.3561208415295448E-2</v>
      </c>
      <c r="K23" s="12">
        <v>4.3252186135326803E-2</v>
      </c>
      <c r="M23" s="48"/>
      <c r="N23" t="s">
        <v>9</v>
      </c>
      <c r="O23" s="12">
        <v>0.33214699536175457</v>
      </c>
      <c r="P23" s="12">
        <v>0.48687008178991453</v>
      </c>
      <c r="Q23" s="12">
        <v>0.20870529027707457</v>
      </c>
      <c r="S23" s="48"/>
      <c r="T23" t="s">
        <v>9</v>
      </c>
      <c r="U23" s="12">
        <v>0.44382071066201623</v>
      </c>
      <c r="V23" s="12">
        <v>0.40027362118759952</v>
      </c>
      <c r="W23" s="12">
        <v>0.52486931779884605</v>
      </c>
      <c r="Y23" s="48"/>
      <c r="Z23" t="s">
        <v>9</v>
      </c>
      <c r="AA23" s="12">
        <v>0.34723549778592416</v>
      </c>
      <c r="AB23" s="12">
        <v>0.50904468333329389</v>
      </c>
      <c r="AC23" s="12">
        <v>0.21814033672471472</v>
      </c>
    </row>
    <row r="24" spans="1:29" x14ac:dyDescent="0.3">
      <c r="A24" s="50"/>
      <c r="B24" s="27" t="s">
        <v>5</v>
      </c>
      <c r="C24" s="28">
        <f t="shared" si="5"/>
        <v>1.4337768335907664E-2</v>
      </c>
      <c r="D24" s="28">
        <f t="shared" si="4"/>
        <v>2.1640802673919268E-2</v>
      </c>
      <c r="E24" s="28">
        <f t="shared" si="4"/>
        <v>1.7460383478403729E-2</v>
      </c>
      <c r="G24" s="48"/>
      <c r="H24" t="s">
        <v>10</v>
      </c>
      <c r="I24" s="12">
        <v>4.6217525313899499E-2</v>
      </c>
      <c r="J24" s="12">
        <v>4.5908267307903941E-2</v>
      </c>
      <c r="K24" s="12">
        <v>4.6818562542395629E-2</v>
      </c>
      <c r="M24" s="48"/>
      <c r="N24" t="s">
        <v>10</v>
      </c>
      <c r="O24" s="12">
        <v>0.29288107259978302</v>
      </c>
      <c r="P24" s="12">
        <v>0.43582625510027884</v>
      </c>
      <c r="Q24" s="12">
        <v>0.17879919321866733</v>
      </c>
      <c r="S24" s="48"/>
      <c r="T24" t="s">
        <v>10</v>
      </c>
      <c r="U24" s="12">
        <v>0.41557750576465574</v>
      </c>
      <c r="V24" s="12">
        <v>0.37868809733487269</v>
      </c>
      <c r="W24" s="12">
        <v>0.48733985858053974</v>
      </c>
      <c r="Y24" s="48"/>
      <c r="Z24" t="s">
        <v>10</v>
      </c>
      <c r="AA24" s="12">
        <v>0.30707323773816797</v>
      </c>
      <c r="AB24" s="12">
        <v>0.45679701454967814</v>
      </c>
      <c r="AC24" s="12">
        <v>0.18758148888796441</v>
      </c>
    </row>
    <row r="25" spans="1:29" x14ac:dyDescent="0.3">
      <c r="A25" s="50"/>
      <c r="B25" s="27" t="s">
        <v>6</v>
      </c>
      <c r="C25" s="28">
        <f t="shared" si="5"/>
        <v>1.2645110411520388E-2</v>
      </c>
      <c r="D25" s="28">
        <f t="shared" si="4"/>
        <v>1.9344825342604399E-2</v>
      </c>
      <c r="E25" s="28">
        <f t="shared" si="4"/>
        <v>1.7027734616978624E-2</v>
      </c>
      <c r="G25" s="48"/>
      <c r="H25" t="s">
        <v>11</v>
      </c>
      <c r="I25" s="12">
        <v>5.0478242501812987E-2</v>
      </c>
      <c r="J25" s="12">
        <v>5.4142165113721531E-2</v>
      </c>
      <c r="K25" s="12">
        <v>4.2781273508405174E-2</v>
      </c>
      <c r="M25" s="48"/>
      <c r="N25" t="s">
        <v>11</v>
      </c>
      <c r="O25" s="12">
        <v>0.2569959212848047</v>
      </c>
      <c r="P25" s="12">
        <v>0.39067326910563149</v>
      </c>
      <c r="Q25" s="12">
        <v>0.15026502506183656</v>
      </c>
      <c r="S25" s="48"/>
      <c r="T25" t="s">
        <v>11</v>
      </c>
      <c r="U25" s="12">
        <v>0.38221475460756404</v>
      </c>
      <c r="V25" s="12">
        <v>0.35173547421334617</v>
      </c>
      <c r="W25" s="12">
        <v>0.44548402604964432</v>
      </c>
      <c r="Y25" s="48"/>
      <c r="Z25" t="s">
        <v>11</v>
      </c>
      <c r="AA25" s="12">
        <v>0.27065827534267461</v>
      </c>
      <c r="AB25" s="12">
        <v>0.41303592854691812</v>
      </c>
      <c r="AC25" s="12">
        <v>0.15698086644479775</v>
      </c>
    </row>
    <row r="26" spans="1:29" x14ac:dyDescent="0.3">
      <c r="A26" s="51"/>
      <c r="B26" s="29" t="s">
        <v>7</v>
      </c>
      <c r="C26" s="30">
        <f t="shared" si="5"/>
        <v>9.504156644591033E-3</v>
      </c>
      <c r="D26" s="30">
        <f t="shared" si="4"/>
        <v>1.5501523132184447E-2</v>
      </c>
      <c r="E26" s="30">
        <f t="shared" si="4"/>
        <v>1.5858618098026411E-2</v>
      </c>
      <c r="G26" s="48"/>
      <c r="H26" t="s">
        <v>0</v>
      </c>
      <c r="I26" s="12">
        <v>5.3392788608218125E-2</v>
      </c>
      <c r="J26" s="12">
        <v>5.7067475719608851E-2</v>
      </c>
      <c r="K26" s="12">
        <v>4.5359883725255928E-2</v>
      </c>
      <c r="M26" s="48"/>
      <c r="N26" t="s">
        <v>0</v>
      </c>
      <c r="O26" s="12">
        <v>0.23968503513198247</v>
      </c>
      <c r="P26" s="12">
        <v>0.36893354621761393</v>
      </c>
      <c r="Q26" s="12">
        <v>0.13646122817817566</v>
      </c>
      <c r="S26" s="48"/>
      <c r="T26" t="s">
        <v>0</v>
      </c>
      <c r="U26" s="12">
        <v>0.36417528994826598</v>
      </c>
      <c r="V26" s="12">
        <v>0.34399640714197804</v>
      </c>
      <c r="W26" s="12">
        <v>0.407745566042652</v>
      </c>
      <c r="Y26" s="48"/>
      <c r="Z26" t="s">
        <v>0</v>
      </c>
      <c r="AA26" s="12">
        <v>0.25320431985678349</v>
      </c>
      <c r="AB26" s="12">
        <v>0.39126187369469473</v>
      </c>
      <c r="AC26" s="12">
        <v>0.1429452061062374</v>
      </c>
    </row>
    <row r="27" spans="1:29" x14ac:dyDescent="0.3">
      <c r="A27" s="52">
        <v>2020</v>
      </c>
      <c r="B27" s="31" t="s">
        <v>8</v>
      </c>
      <c r="C27" s="32">
        <f>O22-O10</f>
        <v>2.4224783997716659E-3</v>
      </c>
      <c r="D27" s="32">
        <f t="shared" si="4"/>
        <v>-1.6416300560383457E-3</v>
      </c>
      <c r="E27" s="32">
        <f t="shared" si="4"/>
        <v>1.6588624066728203E-2</v>
      </c>
    </row>
    <row r="28" spans="1:29" ht="15" thickBot="1" x14ac:dyDescent="0.35">
      <c r="A28" s="50"/>
      <c r="B28" s="27" t="s">
        <v>9</v>
      </c>
      <c r="C28" s="28">
        <f t="shared" si="5"/>
        <v>-1.6674302461208768E-2</v>
      </c>
      <c r="D28" s="28">
        <f t="shared" si="4"/>
        <v>-1.5545412795473279E-2</v>
      </c>
      <c r="E28" s="28">
        <f t="shared" si="4"/>
        <v>-5.8976205995409925E-3</v>
      </c>
      <c r="G28" t="s">
        <v>73</v>
      </c>
      <c r="H28" t="s">
        <v>12</v>
      </c>
      <c r="I28" s="8" t="s">
        <v>68</v>
      </c>
      <c r="J28" s="8" t="s">
        <v>65</v>
      </c>
      <c r="K28" s="8" t="s">
        <v>66</v>
      </c>
      <c r="M28" s="23" t="s">
        <v>74</v>
      </c>
      <c r="N28" s="23" t="s">
        <v>12</v>
      </c>
      <c r="O28" s="24" t="s">
        <v>68</v>
      </c>
      <c r="P28" s="24" t="s">
        <v>65</v>
      </c>
      <c r="Q28" s="24" t="s">
        <v>66</v>
      </c>
      <c r="S28" t="s">
        <v>75</v>
      </c>
      <c r="T28" t="s">
        <v>12</v>
      </c>
      <c r="U28" s="8" t="s">
        <v>68</v>
      </c>
      <c r="V28" s="8" t="s">
        <v>65</v>
      </c>
      <c r="W28" s="8" t="s">
        <v>66</v>
      </c>
      <c r="Y28" t="s">
        <v>75</v>
      </c>
      <c r="Z28" t="s">
        <v>12</v>
      </c>
      <c r="AA28" s="10" t="s">
        <v>68</v>
      </c>
      <c r="AB28" s="10" t="s">
        <v>65</v>
      </c>
      <c r="AC28" s="10" t="s">
        <v>66</v>
      </c>
    </row>
    <row r="29" spans="1:29" ht="15" thickTop="1" x14ac:dyDescent="0.3">
      <c r="A29" s="50"/>
      <c r="B29" s="27" t="s">
        <v>10</v>
      </c>
      <c r="C29" s="28">
        <f t="shared" si="5"/>
        <v>-5.744979332952399E-2</v>
      </c>
      <c r="D29" s="28">
        <f t="shared" si="4"/>
        <v>-6.4987122702359845E-2</v>
      </c>
      <c r="E29" s="28">
        <f t="shared" si="4"/>
        <v>-3.8893930546013283E-2</v>
      </c>
      <c r="G29" s="48">
        <v>2019</v>
      </c>
      <c r="H29" t="s">
        <v>0</v>
      </c>
      <c r="I29" s="12">
        <f t="shared" ref="I29:K41" si="6">(I14/I2)-1</f>
        <v>-1.6686107598957722E-2</v>
      </c>
      <c r="J29" s="12">
        <f t="shared" si="6"/>
        <v>-7.3633342756303066E-2</v>
      </c>
      <c r="K29" s="12">
        <f t="shared" si="6"/>
        <v>6.0155131532020345E-2</v>
      </c>
      <c r="M29" s="49">
        <v>2019</v>
      </c>
      <c r="N29" s="25" t="s">
        <v>0</v>
      </c>
      <c r="O29" s="26">
        <f t="shared" ref="O29:Q41" si="7">(O14/O2)-1</f>
        <v>3.812257899625493E-2</v>
      </c>
      <c r="P29" s="26">
        <f t="shared" si="7"/>
        <v>2.7440132029444397E-2</v>
      </c>
      <c r="Q29" s="26">
        <f t="shared" si="7"/>
        <v>0.11518666706039893</v>
      </c>
      <c r="S29" s="48">
        <v>2019</v>
      </c>
      <c r="T29" t="s">
        <v>0</v>
      </c>
      <c r="U29" s="12">
        <f t="shared" ref="U29:W41" si="8">(U14/U2)-1</f>
        <v>1.198340098511963E-2</v>
      </c>
      <c r="V29" s="12">
        <f t="shared" si="8"/>
        <v>6.7576491267029581E-4</v>
      </c>
      <c r="W29" s="12">
        <f t="shared" si="8"/>
        <v>8.6047776911151175E-3</v>
      </c>
      <c r="Y29" s="48">
        <v>2019</v>
      </c>
      <c r="Z29" t="s">
        <v>0</v>
      </c>
      <c r="AA29" s="12">
        <f t="shared" ref="AA29:AC29" si="9">(AA14/AA2)-1</f>
        <v>3.7598562463013963E-2</v>
      </c>
      <c r="AB29" s="12">
        <f t="shared" si="9"/>
        <v>2.5258067118566263E-2</v>
      </c>
      <c r="AC29" s="12">
        <f t="shared" si="9"/>
        <v>0.11741723364247458</v>
      </c>
    </row>
    <row r="30" spans="1:29" x14ac:dyDescent="0.3">
      <c r="A30" s="50"/>
      <c r="B30" s="27" t="s">
        <v>11</v>
      </c>
      <c r="C30" s="28">
        <f t="shared" si="5"/>
        <v>-9.4449665748528089E-2</v>
      </c>
      <c r="D30" s="28">
        <f t="shared" si="4"/>
        <v>-0.11341493201982134</v>
      </c>
      <c r="E30" s="28">
        <f t="shared" si="4"/>
        <v>-6.5029128262602376E-2</v>
      </c>
      <c r="G30" s="48"/>
      <c r="H30" t="s">
        <v>1</v>
      </c>
      <c r="I30" s="12">
        <f t="shared" si="6"/>
        <v>-7.9386538030744136E-2</v>
      </c>
      <c r="J30" s="12">
        <f t="shared" si="6"/>
        <v>-2.4571415716403311E-2</v>
      </c>
      <c r="K30" s="12">
        <f t="shared" si="6"/>
        <v>-0.17508137127409396</v>
      </c>
      <c r="M30" s="50"/>
      <c r="N30" s="27" t="s">
        <v>1</v>
      </c>
      <c r="O30" s="28">
        <f t="shared" si="7"/>
        <v>5.5284291129680918E-2</v>
      </c>
      <c r="P30" s="28">
        <f t="shared" si="7"/>
        <v>4.5672161249734833E-2</v>
      </c>
      <c r="Q30" s="28">
        <f t="shared" si="7"/>
        <v>0.12913100685564927</v>
      </c>
      <c r="S30" s="48"/>
      <c r="T30" t="s">
        <v>1</v>
      </c>
      <c r="U30" s="12">
        <f t="shared" si="8"/>
        <v>4.9243158169847145E-3</v>
      </c>
      <c r="V30" s="12">
        <f t="shared" si="8"/>
        <v>5.3066225244022824E-3</v>
      </c>
      <c r="W30" s="12">
        <f t="shared" si="8"/>
        <v>-1.8904041614170142E-2</v>
      </c>
      <c r="Y30" s="48"/>
      <c r="Z30" t="s">
        <v>1</v>
      </c>
      <c r="AA30" s="12">
        <f t="shared" ref="AA30:AC30" si="10">(AA15/AA3)-1</f>
        <v>5.2576283639465649E-2</v>
      </c>
      <c r="AB30" s="12">
        <f t="shared" si="10"/>
        <v>4.4913428743967199E-2</v>
      </c>
      <c r="AC30" s="12">
        <f t="shared" si="10"/>
        <v>0.12159036360170417</v>
      </c>
    </row>
    <row r="31" spans="1:29" x14ac:dyDescent="0.3">
      <c r="A31" s="51"/>
      <c r="B31" s="29" t="s">
        <v>0</v>
      </c>
      <c r="C31" s="30">
        <f t="shared" si="5"/>
        <v>-0.11415019511016511</v>
      </c>
      <c r="D31" s="30">
        <f t="shared" si="4"/>
        <v>-0.14639826526597882</v>
      </c>
      <c r="E31" s="30">
        <f t="shared" si="4"/>
        <v>-8.8945364070125293E-2</v>
      </c>
      <c r="G31" s="48"/>
      <c r="H31" t="s">
        <v>2</v>
      </c>
      <c r="I31" s="12">
        <f t="shared" si="6"/>
        <v>-9.6473307466499736E-2</v>
      </c>
      <c r="J31" s="12">
        <f t="shared" si="6"/>
        <v>-0.11492342107566145</v>
      </c>
      <c r="K31" s="12">
        <f t="shared" si="6"/>
        <v>-5.344201326141973E-2</v>
      </c>
      <c r="M31" s="50"/>
      <c r="N31" s="27" t="s">
        <v>2</v>
      </c>
      <c r="O31" s="28">
        <f t="shared" si="7"/>
        <v>4.7087741110433567E-2</v>
      </c>
      <c r="P31" s="28">
        <f t="shared" si="7"/>
        <v>4.1605786592558092E-2</v>
      </c>
      <c r="Q31" s="28">
        <f t="shared" si="7"/>
        <v>0.1093175022945827</v>
      </c>
      <c r="S31" s="48"/>
      <c r="T31" t="s">
        <v>2</v>
      </c>
      <c r="U31" s="12">
        <f t="shared" si="8"/>
        <v>3.1576042481020083E-2</v>
      </c>
      <c r="V31" s="12">
        <f t="shared" si="8"/>
        <v>2.7300927184364054E-2</v>
      </c>
      <c r="W31" s="12">
        <f t="shared" si="8"/>
        <v>1.5430513631963239E-2</v>
      </c>
      <c r="Y31" s="48"/>
      <c r="Z31" t="s">
        <v>2</v>
      </c>
      <c r="AA31" s="12">
        <f t="shared" ref="AA31:AC31" si="11">(AA16/AA4)-1</f>
        <v>4.3447308487702729E-2</v>
      </c>
      <c r="AB31" s="12">
        <f t="shared" si="11"/>
        <v>3.7166319611948495E-2</v>
      </c>
      <c r="AC31" s="12">
        <f t="shared" si="11"/>
        <v>0.10730694502964511</v>
      </c>
    </row>
    <row r="32" spans="1:29" x14ac:dyDescent="0.3">
      <c r="G32" s="48"/>
      <c r="H32" t="s">
        <v>3</v>
      </c>
      <c r="I32" s="12">
        <f t="shared" si="6"/>
        <v>-0.12200272035794413</v>
      </c>
      <c r="J32" s="12">
        <f t="shared" si="6"/>
        <v>-9.5257671619283002E-2</v>
      </c>
      <c r="K32" s="12">
        <f t="shared" si="6"/>
        <v>-0.16276632045090678</v>
      </c>
      <c r="M32" s="50"/>
      <c r="N32" s="27" t="s">
        <v>3</v>
      </c>
      <c r="O32" s="28">
        <f t="shared" si="7"/>
        <v>5.4385224626862128E-2</v>
      </c>
      <c r="P32" s="28">
        <f t="shared" si="7"/>
        <v>4.4647570416355808E-2</v>
      </c>
      <c r="Q32" s="28">
        <f t="shared" si="7"/>
        <v>0.12049302763992764</v>
      </c>
      <c r="S32" s="48"/>
      <c r="T32" t="s">
        <v>3</v>
      </c>
      <c r="U32" s="12">
        <f t="shared" si="8"/>
        <v>1.3053187317378701E-2</v>
      </c>
      <c r="V32" s="12">
        <f t="shared" si="8"/>
        <v>6.6049333892508333E-3</v>
      </c>
      <c r="W32" s="12">
        <f t="shared" si="8"/>
        <v>-8.5331948967526383E-4</v>
      </c>
      <c r="Y32" s="48"/>
      <c r="Z32" t="s">
        <v>3</v>
      </c>
      <c r="AA32" s="12">
        <f t="shared" ref="AA32:AC32" si="12">(AA17/AA5)-1</f>
        <v>4.9612283304831362E-2</v>
      </c>
      <c r="AB32" s="12">
        <f t="shared" si="12"/>
        <v>4.0736350699510426E-2</v>
      </c>
      <c r="AC32" s="12">
        <f t="shared" si="12"/>
        <v>0.11452827621547312</v>
      </c>
    </row>
    <row r="33" spans="1:29" x14ac:dyDescent="0.3">
      <c r="G33" s="48"/>
      <c r="H33" t="s">
        <v>4</v>
      </c>
      <c r="I33" s="12">
        <f t="shared" si="6"/>
        <v>-1.7519083230938426E-2</v>
      </c>
      <c r="J33" s="12">
        <f t="shared" si="6"/>
        <v>-0.1495752908372564</v>
      </c>
      <c r="K33" s="12">
        <f t="shared" si="6"/>
        <v>0.35527196604299727</v>
      </c>
      <c r="M33" s="50"/>
      <c r="N33" s="27" t="s">
        <v>4</v>
      </c>
      <c r="O33" s="28">
        <f t="shared" si="7"/>
        <v>3.2691770244803742E-2</v>
      </c>
      <c r="P33" s="28">
        <f t="shared" si="7"/>
        <v>2.8957100344919162E-2</v>
      </c>
      <c r="Q33" s="28">
        <f t="shared" si="7"/>
        <v>8.442707889963641E-2</v>
      </c>
      <c r="S33" s="48"/>
      <c r="T33" t="s">
        <v>4</v>
      </c>
      <c r="U33" s="12">
        <f t="shared" si="8"/>
        <v>-3.0729568671481466E-3</v>
      </c>
      <c r="V33" s="12">
        <f t="shared" si="8"/>
        <v>-1.2186369642706252E-2</v>
      </c>
      <c r="W33" s="12">
        <f t="shared" si="8"/>
        <v>-9.9637828965460917E-3</v>
      </c>
      <c r="Y33" s="48"/>
      <c r="Z33" t="s">
        <v>4</v>
      </c>
      <c r="AA33" s="12">
        <f t="shared" ref="AA33:AC33" si="13">(AA18/AA6)-1</f>
        <v>3.207521210697073E-2</v>
      </c>
      <c r="AB33" s="12">
        <f t="shared" si="13"/>
        <v>2.3129819524352335E-2</v>
      </c>
      <c r="AC33" s="12">
        <f t="shared" si="13"/>
        <v>9.458960444634279E-2</v>
      </c>
    </row>
    <row r="34" spans="1:29" x14ac:dyDescent="0.3">
      <c r="G34" s="48"/>
      <c r="H34" t="s">
        <v>5</v>
      </c>
      <c r="I34" s="12">
        <f t="shared" si="6"/>
        <v>-0.16003694089274911</v>
      </c>
      <c r="J34" s="12">
        <f t="shared" si="6"/>
        <v>-0.28126294559401488</v>
      </c>
      <c r="K34" s="12">
        <f t="shared" si="6"/>
        <v>0.13637481268455831</v>
      </c>
      <c r="M34" s="50"/>
      <c r="N34" s="27" t="s">
        <v>5</v>
      </c>
      <c r="O34" s="28">
        <f t="shared" si="7"/>
        <v>4.1782300695916819E-2</v>
      </c>
      <c r="P34" s="28">
        <f t="shared" si="7"/>
        <v>4.3646434075924612E-2</v>
      </c>
      <c r="Q34" s="28">
        <f t="shared" si="7"/>
        <v>8.2136058281969904E-2</v>
      </c>
      <c r="S34" s="48"/>
      <c r="T34" t="s">
        <v>5</v>
      </c>
      <c r="U34" s="12">
        <f t="shared" si="8"/>
        <v>-3.5612285932543064E-2</v>
      </c>
      <c r="V34" s="12">
        <f t="shared" si="8"/>
        <v>-5.1813149469841613E-2</v>
      </c>
      <c r="W34" s="12">
        <f t="shared" si="8"/>
        <v>-3.0106490787410234E-2</v>
      </c>
      <c r="Y34" s="48"/>
      <c r="Z34" t="s">
        <v>5</v>
      </c>
      <c r="AA34" s="12">
        <f t="shared" ref="AA34:AC34" si="14">(AA19/AA7)-1</f>
        <v>3.6171243334234271E-2</v>
      </c>
      <c r="AB34" s="12">
        <f t="shared" si="14"/>
        <v>3.2999538641434345E-2</v>
      </c>
      <c r="AC34" s="12">
        <f t="shared" si="14"/>
        <v>8.6319169378352267E-2</v>
      </c>
    </row>
    <row r="35" spans="1:29" ht="15" thickBot="1" x14ac:dyDescent="0.35">
      <c r="A35" s="23" t="s">
        <v>86</v>
      </c>
      <c r="B35" s="23" t="s">
        <v>12</v>
      </c>
      <c r="C35" s="24" t="s">
        <v>68</v>
      </c>
      <c r="D35" s="24" t="s">
        <v>65</v>
      </c>
      <c r="E35" s="24" t="s">
        <v>66</v>
      </c>
      <c r="G35" s="48"/>
      <c r="H35" t="s">
        <v>6</v>
      </c>
      <c r="I35" s="12">
        <f t="shared" si="6"/>
        <v>-0.21031235879264043</v>
      </c>
      <c r="J35" s="12">
        <f t="shared" si="6"/>
        <v>-0.22849102546447531</v>
      </c>
      <c r="K35" s="12">
        <f t="shared" si="6"/>
        <v>-0.17474020857654604</v>
      </c>
      <c r="M35" s="50"/>
      <c r="N35" s="27" t="s">
        <v>6</v>
      </c>
      <c r="O35" s="28">
        <f t="shared" si="7"/>
        <v>3.6480329963848535E-2</v>
      </c>
      <c r="P35" s="28">
        <f t="shared" si="7"/>
        <v>3.8806967644057222E-2</v>
      </c>
      <c r="Q35" s="28">
        <f t="shared" si="7"/>
        <v>7.887744637883265E-2</v>
      </c>
      <c r="S35" s="48"/>
      <c r="T35" t="s">
        <v>6</v>
      </c>
      <c r="U35" s="12">
        <f t="shared" si="8"/>
        <v>7.0881220333283146E-3</v>
      </c>
      <c r="V35" s="12">
        <f t="shared" si="8"/>
        <v>-1.3868798997080933E-2</v>
      </c>
      <c r="W35" s="12">
        <f t="shared" si="8"/>
        <v>1.6274354412857628E-2</v>
      </c>
      <c r="Y35" s="48"/>
      <c r="Z35" t="s">
        <v>6</v>
      </c>
      <c r="AA35" s="12">
        <f t="shared" ref="AA35:AC35" si="15">(AA20/AA8)-1</f>
        <v>2.9693532581359872E-2</v>
      </c>
      <c r="AB35" s="12">
        <f t="shared" si="15"/>
        <v>3.1328608476726361E-2</v>
      </c>
      <c r="AC35" s="12">
        <f t="shared" si="15"/>
        <v>7.3148092516344354E-2</v>
      </c>
    </row>
    <row r="36" spans="1:29" ht="15" thickTop="1" x14ac:dyDescent="0.3">
      <c r="A36" s="49">
        <v>2019</v>
      </c>
      <c r="B36" s="25" t="s">
        <v>0</v>
      </c>
      <c r="C36" s="26">
        <f>U14-U2</f>
        <v>5.094393032758604E-3</v>
      </c>
      <c r="D36" s="26">
        <f t="shared" ref="D36:E48" si="16">V14-V2</f>
        <v>2.6710125617912528E-4</v>
      </c>
      <c r="E36" s="26">
        <f t="shared" si="16"/>
        <v>4.2084043182797903E-3</v>
      </c>
      <c r="G36" s="48"/>
      <c r="H36" t="s">
        <v>7</v>
      </c>
      <c r="I36" s="12">
        <f t="shared" si="6"/>
        <v>-1.5499824032333076E-2</v>
      </c>
      <c r="J36" s="12">
        <f t="shared" si="6"/>
        <v>-1.0896535031172383E-2</v>
      </c>
      <c r="K36" s="12">
        <f t="shared" si="6"/>
        <v>-8.2608825533948549E-3</v>
      </c>
      <c r="M36" s="51"/>
      <c r="N36" s="29" t="s">
        <v>7</v>
      </c>
      <c r="O36" s="30">
        <f t="shared" si="7"/>
        <v>2.7328567689773875E-2</v>
      </c>
      <c r="P36" s="30">
        <f t="shared" si="7"/>
        <v>3.1122764702612216E-2</v>
      </c>
      <c r="Q36" s="30">
        <f t="shared" si="7"/>
        <v>7.3156397359400716E-2</v>
      </c>
      <c r="S36" s="48"/>
      <c r="T36" t="s">
        <v>7</v>
      </c>
      <c r="U36" s="12">
        <f t="shared" si="8"/>
        <v>2.4814524286894457E-2</v>
      </c>
      <c r="V36" s="12">
        <f t="shared" si="8"/>
        <v>2.399402360325853E-2</v>
      </c>
      <c r="W36" s="12">
        <f t="shared" si="8"/>
        <v>6.9685004461272904E-3</v>
      </c>
      <c r="Y36" s="48"/>
      <c r="Z36" t="s">
        <v>7</v>
      </c>
      <c r="AA36" s="12">
        <f t="shared" ref="AA36:AC36" si="17">(AA21/AA9)-1</f>
        <v>2.6844322608351456E-2</v>
      </c>
      <c r="AB36" s="12">
        <f t="shared" si="17"/>
        <v>3.075899520605585E-2</v>
      </c>
      <c r="AC36" s="12">
        <f t="shared" si="17"/>
        <v>7.292156253568427E-2</v>
      </c>
    </row>
    <row r="37" spans="1:29" x14ac:dyDescent="0.3">
      <c r="A37" s="50"/>
      <c r="B37" s="27" t="s">
        <v>1</v>
      </c>
      <c r="C37" s="28">
        <f t="shared" ref="C37:C48" si="18">U15-U3</f>
        <v>2.0589288466444922E-3</v>
      </c>
      <c r="D37" s="28">
        <f t="shared" si="16"/>
        <v>2.0209762418325616E-3</v>
      </c>
      <c r="E37" s="28">
        <f t="shared" si="16"/>
        <v>-9.382328983851107E-3</v>
      </c>
      <c r="G37" s="48">
        <v>2020</v>
      </c>
      <c r="H37" t="s">
        <v>8</v>
      </c>
      <c r="I37" s="12">
        <f t="shared" si="6"/>
        <v>0.22973880076003783</v>
      </c>
      <c r="J37" s="12">
        <f t="shared" si="6"/>
        <v>0.21761233954663095</v>
      </c>
      <c r="K37" s="12">
        <f t="shared" si="6"/>
        <v>0.31393208613283408</v>
      </c>
      <c r="M37" s="52">
        <v>2020</v>
      </c>
      <c r="N37" s="31" t="s">
        <v>8</v>
      </c>
      <c r="O37" s="32">
        <f t="shared" si="7"/>
        <v>7.0292689346775905E-3</v>
      </c>
      <c r="P37" s="32">
        <f t="shared" si="7"/>
        <v>-3.2899147460094813E-3</v>
      </c>
      <c r="Q37" s="32">
        <f t="shared" si="7"/>
        <v>7.8774259027449389E-2</v>
      </c>
      <c r="S37" s="48">
        <v>2020</v>
      </c>
      <c r="T37" t="s">
        <v>8</v>
      </c>
      <c r="U37" s="12">
        <f t="shared" si="8"/>
        <v>4.7861668896965748E-2</v>
      </c>
      <c r="V37" s="12">
        <f t="shared" si="8"/>
        <v>4.5379663886773391E-2</v>
      </c>
      <c r="W37" s="12">
        <f t="shared" si="8"/>
        <v>2.8265907660590894E-2</v>
      </c>
      <c r="Y37" s="48">
        <v>2020</v>
      </c>
      <c r="Z37" t="s">
        <v>8</v>
      </c>
      <c r="AA37" s="12">
        <f t="shared" ref="AA37:AC37" si="19">(AA22/AA10)-1</f>
        <v>1.3698860595501294E-2</v>
      </c>
      <c r="AB37" s="12">
        <f t="shared" si="19"/>
        <v>3.6605226874593111E-3</v>
      </c>
      <c r="AC37" s="12">
        <f t="shared" si="19"/>
        <v>8.6306501120799295E-2</v>
      </c>
    </row>
    <row r="38" spans="1:29" x14ac:dyDescent="0.3">
      <c r="A38" s="50"/>
      <c r="B38" s="27" t="s">
        <v>2</v>
      </c>
      <c r="C38" s="28">
        <f t="shared" si="18"/>
        <v>1.3040276543196394E-2</v>
      </c>
      <c r="D38" s="28">
        <f t="shared" si="16"/>
        <v>1.0246680175428513E-2</v>
      </c>
      <c r="E38" s="28">
        <f t="shared" si="16"/>
        <v>7.5481627815895957E-3</v>
      </c>
      <c r="G38" s="48"/>
      <c r="H38" t="s">
        <v>9</v>
      </c>
      <c r="I38" s="12">
        <f t="shared" si="6"/>
        <v>0.55698702282956569</v>
      </c>
      <c r="J38" s="12">
        <f t="shared" si="6"/>
        <v>0.35736897058918693</v>
      </c>
      <c r="K38" s="12">
        <f t="shared" si="6"/>
        <v>1.2485620527670038</v>
      </c>
      <c r="M38" s="50"/>
      <c r="N38" s="27" t="s">
        <v>9</v>
      </c>
      <c r="O38" s="28">
        <f t="shared" si="7"/>
        <v>-4.7801847436710787E-2</v>
      </c>
      <c r="P38" s="28">
        <f t="shared" si="7"/>
        <v>-3.0941348272512825E-2</v>
      </c>
      <c r="Q38" s="28">
        <f t="shared" si="7"/>
        <v>-2.7481549879497136E-2</v>
      </c>
      <c r="S38" s="48"/>
      <c r="T38" t="s">
        <v>9</v>
      </c>
      <c r="U38" s="12">
        <f t="shared" si="8"/>
        <v>4.0463796042279121E-2</v>
      </c>
      <c r="V38" s="12">
        <f t="shared" si="8"/>
        <v>2.4643337641891749E-2</v>
      </c>
      <c r="W38" s="12">
        <f t="shared" si="8"/>
        <v>4.966957481340839E-2</v>
      </c>
      <c r="Y38" s="48"/>
      <c r="Z38" t="s">
        <v>9</v>
      </c>
      <c r="AA38" s="12">
        <f t="shared" ref="AA38:AC38" si="20">(AA23/AA11)-1</f>
        <v>-3.2327824820072903E-2</v>
      </c>
      <c r="AB38" s="12">
        <f t="shared" si="20"/>
        <v>-1.9321198540849349E-2</v>
      </c>
      <c r="AC38" s="12">
        <f t="shared" si="20"/>
        <v>-3.0689693840395549E-3</v>
      </c>
    </row>
    <row r="39" spans="1:29" x14ac:dyDescent="0.3">
      <c r="A39" s="50"/>
      <c r="B39" s="27" t="s">
        <v>3</v>
      </c>
      <c r="C39" s="28">
        <f t="shared" si="18"/>
        <v>5.4801485011165552E-3</v>
      </c>
      <c r="D39" s="28">
        <f t="shared" si="16"/>
        <v>2.505363576138786E-3</v>
      </c>
      <c r="E39" s="28">
        <f t="shared" si="16"/>
        <v>-4.2791059383839869E-4</v>
      </c>
      <c r="G39" s="48"/>
      <c r="H39" t="s">
        <v>10</v>
      </c>
      <c r="I39" s="12">
        <f t="shared" si="6"/>
        <v>0.59156980657855041</v>
      </c>
      <c r="J39" s="12">
        <f t="shared" si="6"/>
        <v>0.44763067925287681</v>
      </c>
      <c r="K39" s="12">
        <f t="shared" si="6"/>
        <v>0.98621675950466958</v>
      </c>
      <c r="M39" s="50"/>
      <c r="N39" s="27" t="s">
        <v>10</v>
      </c>
      <c r="O39" s="28">
        <f t="shared" si="7"/>
        <v>-0.16398724439289558</v>
      </c>
      <c r="P39" s="28">
        <f t="shared" si="7"/>
        <v>-0.1297631524690821</v>
      </c>
      <c r="Q39" s="28">
        <f t="shared" si="7"/>
        <v>-0.1786640288558512</v>
      </c>
      <c r="S39" s="48"/>
      <c r="T39" t="s">
        <v>10</v>
      </c>
      <c r="U39" s="12">
        <f t="shared" si="8"/>
        <v>-3.1004537558181333E-2</v>
      </c>
      <c r="V39" s="12">
        <f t="shared" si="8"/>
        <v>-3.4342726950543634E-2</v>
      </c>
      <c r="W39" s="12">
        <f t="shared" si="8"/>
        <v>-3.1770011371290763E-2</v>
      </c>
      <c r="Y39" s="48"/>
      <c r="Z39" t="s">
        <v>10</v>
      </c>
      <c r="AA39" s="12">
        <f t="shared" ref="AA39:AC39" si="21">(AA24/AA12)-1</f>
        <v>-0.14892982449619463</v>
      </c>
      <c r="AB39" s="12">
        <f t="shared" si="21"/>
        <v>-0.1168152236571216</v>
      </c>
      <c r="AC39" s="12">
        <f t="shared" si="21"/>
        <v>-0.15863273143317047</v>
      </c>
    </row>
    <row r="40" spans="1:29" x14ac:dyDescent="0.3">
      <c r="A40" s="50"/>
      <c r="B40" s="27" t="s">
        <v>4</v>
      </c>
      <c r="C40" s="28">
        <f t="shared" si="18"/>
        <v>-1.3415654086399997E-3</v>
      </c>
      <c r="D40" s="28">
        <f t="shared" si="16"/>
        <v>-4.8052228739096647E-3</v>
      </c>
      <c r="E40" s="28">
        <f t="shared" si="16"/>
        <v>-5.1931117165364693E-3</v>
      </c>
      <c r="G40" s="48"/>
      <c r="H40" t="s">
        <v>11</v>
      </c>
      <c r="I40" s="12">
        <f t="shared" si="6"/>
        <v>0.75783157494446729</v>
      </c>
      <c r="J40" s="12">
        <f t="shared" si="6"/>
        <v>0.86771586388577204</v>
      </c>
      <c r="K40" s="12">
        <f t="shared" si="6"/>
        <v>0.51991461564574681</v>
      </c>
      <c r="M40" s="50"/>
      <c r="N40" s="27" t="s">
        <v>11</v>
      </c>
      <c r="O40" s="28">
        <f t="shared" si="7"/>
        <v>-0.26874619922192966</v>
      </c>
      <c r="P40" s="28">
        <f t="shared" si="7"/>
        <v>-0.22499025322672783</v>
      </c>
      <c r="Q40" s="28">
        <f t="shared" si="7"/>
        <v>-0.302047813461085</v>
      </c>
      <c r="S40" s="48"/>
      <c r="T40" t="s">
        <v>11</v>
      </c>
      <c r="U40" s="12">
        <f t="shared" si="8"/>
        <v>-0.12315717242577162</v>
      </c>
      <c r="V40" s="12">
        <f t="shared" si="8"/>
        <v>-0.11418912667247527</v>
      </c>
      <c r="W40" s="12">
        <f t="shared" si="8"/>
        <v>-0.13828676685516206</v>
      </c>
      <c r="Y40" s="48"/>
      <c r="Z40" t="s">
        <v>11</v>
      </c>
      <c r="AA40" s="12">
        <f t="shared" ref="AA40:AC40" si="22">(AA25/AA13)-1</f>
        <v>-0.25198662904478464</v>
      </c>
      <c r="AB40" s="12">
        <f t="shared" si="22"/>
        <v>-0.20437998482152442</v>
      </c>
      <c r="AC40" s="12">
        <f t="shared" si="22"/>
        <v>-0.29137740537023848</v>
      </c>
    </row>
    <row r="41" spans="1:29" x14ac:dyDescent="0.3">
      <c r="A41" s="50"/>
      <c r="B41" s="27" t="s">
        <v>5</v>
      </c>
      <c r="C41" s="28">
        <f t="shared" si="18"/>
        <v>-1.6258929297117086E-2</v>
      </c>
      <c r="D41" s="28">
        <f t="shared" si="16"/>
        <v>-2.1291989189548943E-2</v>
      </c>
      <c r="E41" s="28">
        <f t="shared" si="16"/>
        <v>-1.6484913029217063E-2</v>
      </c>
      <c r="G41" s="48"/>
      <c r="H41" t="s">
        <v>0</v>
      </c>
      <c r="I41" s="12">
        <f t="shared" si="6"/>
        <v>0.84832940012395719</v>
      </c>
      <c r="J41" s="12">
        <f t="shared" si="6"/>
        <v>1.1929094841989869</v>
      </c>
      <c r="K41" s="12">
        <f t="shared" si="6"/>
        <v>0.33214956776820181</v>
      </c>
      <c r="M41" s="51"/>
      <c r="N41" s="29" t="s">
        <v>0</v>
      </c>
      <c r="O41" s="30">
        <f t="shared" si="7"/>
        <v>-0.32260833674489187</v>
      </c>
      <c r="P41" s="30">
        <f t="shared" si="7"/>
        <v>-0.28408544165847582</v>
      </c>
      <c r="Q41" s="30">
        <f t="shared" si="7"/>
        <v>-0.39459965737002856</v>
      </c>
      <c r="S41" s="48"/>
      <c r="T41" t="s">
        <v>0</v>
      </c>
      <c r="U41" s="12">
        <f t="shared" si="8"/>
        <v>-0.15350435203905788</v>
      </c>
      <c r="V41" s="12">
        <f t="shared" si="8"/>
        <v>-0.13027844701404312</v>
      </c>
      <c r="W41" s="12">
        <f t="shared" si="8"/>
        <v>-0.17340947445578281</v>
      </c>
      <c r="Y41" s="48"/>
      <c r="Z41" t="s">
        <v>0</v>
      </c>
      <c r="AA41" s="12">
        <f t="shared" ref="AA41:AC41" si="23">(AA26/AA14)-1</f>
        <v>-0.30507204389564901</v>
      </c>
      <c r="AB41" s="12">
        <f t="shared" si="23"/>
        <v>-0.26051563465867822</v>
      </c>
      <c r="AC41" s="12">
        <f t="shared" si="23"/>
        <v>-0.38742740408734766</v>
      </c>
    </row>
    <row r="42" spans="1:29" x14ac:dyDescent="0.3">
      <c r="A42" s="50"/>
      <c r="B42" s="27" t="s">
        <v>6</v>
      </c>
      <c r="C42" s="28">
        <f t="shared" si="18"/>
        <v>3.1949145070072626E-3</v>
      </c>
      <c r="D42" s="28">
        <f t="shared" si="16"/>
        <v>-5.6115296798031622E-3</v>
      </c>
      <c r="E42" s="28">
        <f t="shared" si="16"/>
        <v>8.828026976560488E-3</v>
      </c>
    </row>
    <row r="43" spans="1:29" x14ac:dyDescent="0.3">
      <c r="A43" s="51"/>
      <c r="B43" s="29" t="s">
        <v>7</v>
      </c>
      <c r="C43" s="30">
        <f t="shared" si="18"/>
        <v>1.0949927228456002E-2</v>
      </c>
      <c r="D43" s="30">
        <f t="shared" si="16"/>
        <v>9.6322394125752386E-3</v>
      </c>
      <c r="E43" s="30">
        <f t="shared" si="16"/>
        <v>3.6307723762177835E-3</v>
      </c>
    </row>
    <row r="44" spans="1:29" x14ac:dyDescent="0.3">
      <c r="A44" s="52">
        <v>2020</v>
      </c>
      <c r="B44" s="31" t="s">
        <v>8</v>
      </c>
      <c r="C44" s="32">
        <f t="shared" si="18"/>
        <v>2.0421365123046042E-2</v>
      </c>
      <c r="D44" s="32">
        <f t="shared" si="16"/>
        <v>1.7766797231835052E-2</v>
      </c>
      <c r="E44" s="32">
        <f t="shared" si="16"/>
        <v>1.4105309977971436E-2</v>
      </c>
      <c r="G44" s="22"/>
      <c r="H44" s="1"/>
      <c r="I44" s="1"/>
      <c r="J44" s="1"/>
      <c r="M44" s="22"/>
      <c r="N44" s="42"/>
    </row>
    <row r="45" spans="1:29" x14ac:dyDescent="0.3">
      <c r="A45" s="50"/>
      <c r="B45" s="27" t="s">
        <v>9</v>
      </c>
      <c r="C45" s="28">
        <f t="shared" si="18"/>
        <v>1.726025526681324E-2</v>
      </c>
      <c r="D45" s="28">
        <f t="shared" si="16"/>
        <v>9.6268405148369207E-3</v>
      </c>
      <c r="E45" s="28">
        <f t="shared" si="16"/>
        <v>2.4836421358889749E-2</v>
      </c>
      <c r="G45" s="22"/>
      <c r="H45" s="1"/>
      <c r="I45" s="1"/>
      <c r="J45" s="1"/>
      <c r="M45" s="22"/>
    </row>
    <row r="46" spans="1:29" x14ac:dyDescent="0.3">
      <c r="A46" s="50"/>
      <c r="B46" s="27" t="s">
        <v>10</v>
      </c>
      <c r="C46" s="28">
        <f t="shared" si="18"/>
        <v>-1.3297057504631227E-2</v>
      </c>
      <c r="D46" s="28">
        <f t="shared" si="16"/>
        <v>-1.3467699451093329E-2</v>
      </c>
      <c r="E46" s="28">
        <f t="shared" si="16"/>
        <v>-1.5990821427370849E-2</v>
      </c>
      <c r="G46" s="22"/>
      <c r="H46" s="1"/>
      <c r="I46" s="1"/>
      <c r="J46" s="1"/>
      <c r="M46" s="22"/>
    </row>
    <row r="47" spans="1:29" x14ac:dyDescent="0.3">
      <c r="A47" s="50"/>
      <c r="B47" s="27" t="s">
        <v>11</v>
      </c>
      <c r="C47" s="28">
        <f t="shared" si="18"/>
        <v>-5.368406623921762E-2</v>
      </c>
      <c r="D47" s="28">
        <f t="shared" si="16"/>
        <v>-4.5341920978317407E-2</v>
      </c>
      <c r="E47" s="28">
        <f t="shared" si="16"/>
        <v>-7.1490773587402412E-2</v>
      </c>
      <c r="G47" s="22"/>
      <c r="H47" s="1"/>
      <c r="I47" s="1"/>
      <c r="J47" s="1"/>
      <c r="M47" s="22"/>
    </row>
    <row r="48" spans="1:29" x14ac:dyDescent="0.3">
      <c r="A48" s="51"/>
      <c r="B48" s="29" t="s">
        <v>0</v>
      </c>
      <c r="C48" s="30">
        <f t="shared" si="18"/>
        <v>-6.6039904690359363E-2</v>
      </c>
      <c r="D48" s="30">
        <f t="shared" si="16"/>
        <v>-5.1528351283242291E-2</v>
      </c>
      <c r="E48" s="30">
        <f t="shared" si="16"/>
        <v>-8.5540472742025919E-2</v>
      </c>
      <c r="G48" s="22"/>
      <c r="H48" s="1"/>
      <c r="I48" s="1"/>
      <c r="J48" s="1"/>
      <c r="M48" s="22"/>
    </row>
    <row r="49" spans="7:13" x14ac:dyDescent="0.3">
      <c r="G49" s="22"/>
      <c r="H49" s="1"/>
      <c r="I49" s="1"/>
      <c r="J49" s="1"/>
      <c r="M49" s="22"/>
    </row>
    <row r="50" spans="7:13" x14ac:dyDescent="0.3">
      <c r="G50" s="22"/>
      <c r="H50" s="1"/>
      <c r="I50" s="1"/>
      <c r="J50" s="1"/>
      <c r="M50" s="22"/>
    </row>
    <row r="51" spans="7:13" x14ac:dyDescent="0.3">
      <c r="G51" s="22"/>
      <c r="H51" s="1"/>
      <c r="I51" s="1"/>
      <c r="J51" s="1"/>
      <c r="M51" s="22"/>
    </row>
    <row r="52" spans="7:13" x14ac:dyDescent="0.3">
      <c r="M52" s="22"/>
    </row>
    <row r="53" spans="7:13" x14ac:dyDescent="0.3">
      <c r="M53" s="22"/>
    </row>
    <row r="54" spans="7:13" x14ac:dyDescent="0.3">
      <c r="M54" s="22"/>
    </row>
    <row r="55" spans="7:13" x14ac:dyDescent="0.3">
      <c r="M55" s="22"/>
    </row>
  </sheetData>
  <mergeCells count="28">
    <mergeCell ref="AE3:AE10"/>
    <mergeCell ref="AE11:AE15"/>
    <mergeCell ref="A36:A43"/>
    <mergeCell ref="A44:A48"/>
    <mergeCell ref="Y2:Y9"/>
    <mergeCell ref="Y10:Y21"/>
    <mergeCell ref="Y22:Y26"/>
    <mergeCell ref="Y29:Y36"/>
    <mergeCell ref="Y37:Y41"/>
    <mergeCell ref="G37:G41"/>
    <mergeCell ref="G22:G26"/>
    <mergeCell ref="G2:G9"/>
    <mergeCell ref="G10:G21"/>
    <mergeCell ref="A19:A26"/>
    <mergeCell ref="A27:A31"/>
    <mergeCell ref="M37:M41"/>
    <mergeCell ref="S37:S41"/>
    <mergeCell ref="M2:M9"/>
    <mergeCell ref="M10:M21"/>
    <mergeCell ref="M22:M26"/>
    <mergeCell ref="S2:S9"/>
    <mergeCell ref="S10:S21"/>
    <mergeCell ref="S22:S26"/>
    <mergeCell ref="A2:A9"/>
    <mergeCell ref="A10:A14"/>
    <mergeCell ref="M29:M36"/>
    <mergeCell ref="G29:G36"/>
    <mergeCell ref="S29:S3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34EB-3545-4FE5-ADEE-D0EE6C1EF869}">
  <dimension ref="A1:K45"/>
  <sheetViews>
    <sheetView workbookViewId="0">
      <selection activeCell="C38" sqref="C38"/>
    </sheetView>
  </sheetViews>
  <sheetFormatPr defaultRowHeight="14.4" x14ac:dyDescent="0.3"/>
  <cols>
    <col min="1" max="1" width="64.25" customWidth="1"/>
    <col min="2" max="2" width="15.75" bestFit="1" customWidth="1"/>
    <col min="3" max="3" width="16.875" bestFit="1" customWidth="1"/>
    <col min="5" max="5" width="69.75" bestFit="1" customWidth="1"/>
    <col min="6" max="6" width="21.625" bestFit="1" customWidth="1"/>
    <col min="7" max="7" width="18.5" bestFit="1" customWidth="1"/>
    <col min="10" max="10" width="17.5" bestFit="1" customWidth="1"/>
    <col min="11" max="11" width="18.875" bestFit="1" customWidth="1"/>
  </cols>
  <sheetData>
    <row r="1" spans="1:11" x14ac:dyDescent="0.3">
      <c r="A1" s="34"/>
      <c r="B1" s="34" t="s">
        <v>16</v>
      </c>
      <c r="E1" t="s">
        <v>17</v>
      </c>
      <c r="F1" t="s">
        <v>61</v>
      </c>
      <c r="G1" t="s">
        <v>62</v>
      </c>
      <c r="J1" t="s">
        <v>63</v>
      </c>
      <c r="K1" t="s">
        <v>64</v>
      </c>
    </row>
    <row r="2" spans="1:11" x14ac:dyDescent="0.3">
      <c r="A2" s="34" t="s">
        <v>55</v>
      </c>
      <c r="B2" s="35">
        <v>1412275</v>
      </c>
      <c r="E2" t="s">
        <v>13</v>
      </c>
      <c r="F2" s="1">
        <v>2.93443E-2</v>
      </c>
      <c r="G2" s="1">
        <v>0.40505370000000002</v>
      </c>
      <c r="I2" t="s">
        <v>13</v>
      </c>
      <c r="J2" s="4">
        <v>0.57328270000000003</v>
      </c>
      <c r="K2" s="4">
        <v>0.42671730000000002</v>
      </c>
    </row>
    <row r="3" spans="1:11" x14ac:dyDescent="0.3">
      <c r="A3" s="34" t="s">
        <v>56</v>
      </c>
      <c r="B3" s="35">
        <v>41557.29</v>
      </c>
      <c r="E3" t="s">
        <v>14</v>
      </c>
      <c r="F3" s="1">
        <v>2.0615E-3</v>
      </c>
      <c r="G3" s="1">
        <v>6.2210500000000002E-2</v>
      </c>
      <c r="I3" t="s">
        <v>14</v>
      </c>
      <c r="J3" s="4">
        <v>0.38488640000000002</v>
      </c>
      <c r="K3" s="4">
        <v>0.61511360000000004</v>
      </c>
    </row>
    <row r="4" spans="1:11" x14ac:dyDescent="0.3">
      <c r="A4" s="34" t="s">
        <v>57</v>
      </c>
      <c r="B4" s="35">
        <v>1453832</v>
      </c>
      <c r="E4" t="s">
        <v>15</v>
      </c>
      <c r="F4" s="1">
        <v>2.8584700000000001E-2</v>
      </c>
      <c r="G4" s="1">
        <v>0.34989740000000003</v>
      </c>
      <c r="I4" t="s">
        <v>15</v>
      </c>
      <c r="J4" s="4">
        <v>0.5678938</v>
      </c>
      <c r="K4" s="4">
        <v>0.4321062</v>
      </c>
    </row>
    <row r="5" spans="1:11" x14ac:dyDescent="0.3">
      <c r="A5" s="34" t="s">
        <v>58</v>
      </c>
      <c r="B5" s="35">
        <v>2582422</v>
      </c>
    </row>
    <row r="7" spans="1:11" x14ac:dyDescent="0.3">
      <c r="B7" t="s">
        <v>18</v>
      </c>
      <c r="C7" t="s">
        <v>19</v>
      </c>
    </row>
    <row r="8" spans="1:11" x14ac:dyDescent="0.3">
      <c r="A8" t="s">
        <v>20</v>
      </c>
      <c r="B8" s="3">
        <v>0.50140200000000001</v>
      </c>
      <c r="C8" s="3">
        <v>0.49859799999999999</v>
      </c>
      <c r="E8" t="s">
        <v>40</v>
      </c>
      <c r="F8" t="s">
        <v>13</v>
      </c>
      <c r="G8" t="s">
        <v>14</v>
      </c>
      <c r="H8" t="s">
        <v>15</v>
      </c>
    </row>
    <row r="9" spans="1:11" x14ac:dyDescent="0.3">
      <c r="A9" t="s">
        <v>21</v>
      </c>
      <c r="B9" s="3">
        <v>0.78294339999999996</v>
      </c>
      <c r="C9" s="3">
        <v>0.21705659999999999</v>
      </c>
      <c r="E9" t="s">
        <v>22</v>
      </c>
      <c r="F9" s="6">
        <v>4.5100000000000001E-2</v>
      </c>
      <c r="G9" s="6">
        <v>4.9799999999999997E-2</v>
      </c>
      <c r="H9" s="6">
        <v>4.53E-2</v>
      </c>
    </row>
    <row r="10" spans="1:11" x14ac:dyDescent="0.3">
      <c r="E10" t="s">
        <v>30</v>
      </c>
      <c r="F10" s="6">
        <v>8.9599999999999999E-2</v>
      </c>
      <c r="G10" s="6">
        <v>6.54E-2</v>
      </c>
      <c r="H10" s="6">
        <v>8.8900000000000007E-2</v>
      </c>
    </row>
    <row r="11" spans="1:11" x14ac:dyDescent="0.3">
      <c r="A11">
        <v>2019</v>
      </c>
      <c r="B11" t="s">
        <v>59</v>
      </c>
      <c r="C11" t="s">
        <v>60</v>
      </c>
      <c r="E11" t="s">
        <v>31</v>
      </c>
      <c r="F11" s="6">
        <v>6.5299999999999997E-2</v>
      </c>
      <c r="G11" s="6">
        <v>4.3099999999999999E-2</v>
      </c>
      <c r="H11" s="6">
        <v>6.4699999999999994E-2</v>
      </c>
    </row>
    <row r="12" spans="1:11" x14ac:dyDescent="0.3">
      <c r="A12" t="s">
        <v>13</v>
      </c>
      <c r="B12" s="5">
        <v>35.488630000000001</v>
      </c>
      <c r="C12" s="5">
        <v>39.010260000000002</v>
      </c>
      <c r="E12" t="s">
        <v>23</v>
      </c>
      <c r="F12" s="6">
        <v>4.1599999999999998E-2</v>
      </c>
      <c r="G12" s="6">
        <v>8.9999999999999993E-3</v>
      </c>
      <c r="H12" s="6">
        <v>4.07E-2</v>
      </c>
    </row>
    <row r="13" spans="1:11" x14ac:dyDescent="0.3">
      <c r="A13" t="s">
        <v>14</v>
      </c>
      <c r="B13" s="5">
        <v>29.54224</v>
      </c>
      <c r="C13" s="5">
        <v>31.486049999999999</v>
      </c>
      <c r="E13" t="s">
        <v>24</v>
      </c>
      <c r="F13" s="6">
        <v>0.23730000000000001</v>
      </c>
      <c r="G13" s="6">
        <v>0.27089999999999997</v>
      </c>
      <c r="H13" s="6">
        <v>0.23830000000000001</v>
      </c>
    </row>
    <row r="14" spans="1:11" x14ac:dyDescent="0.3">
      <c r="A14" t="s">
        <v>15</v>
      </c>
      <c r="B14" s="5">
        <v>35.318539999999999</v>
      </c>
      <c r="C14" s="5">
        <v>38.79504</v>
      </c>
      <c r="E14" t="s">
        <v>25</v>
      </c>
      <c r="F14" s="6">
        <v>6.5000000000000002E-2</v>
      </c>
      <c r="G14" s="6">
        <v>0.18970000000000001</v>
      </c>
      <c r="H14" s="6">
        <v>6.8599999999999994E-2</v>
      </c>
    </row>
    <row r="15" spans="1:11" x14ac:dyDescent="0.3">
      <c r="E15" t="s">
        <v>26</v>
      </c>
      <c r="F15" s="6">
        <v>0.1444</v>
      </c>
      <c r="G15" s="6">
        <v>0.21179999999999999</v>
      </c>
      <c r="H15" s="6">
        <v>0.14630000000000001</v>
      </c>
    </row>
    <row r="16" spans="1:11" x14ac:dyDescent="0.3">
      <c r="E16" t="s">
        <v>27</v>
      </c>
      <c r="F16" s="6">
        <v>9.8799999999999999E-2</v>
      </c>
      <c r="G16" s="6">
        <v>7.1000000000000004E-3</v>
      </c>
      <c r="H16" s="6">
        <v>9.6199999999999994E-2</v>
      </c>
    </row>
    <row r="17" spans="1:8" x14ac:dyDescent="0.3">
      <c r="E17" t="s">
        <v>28</v>
      </c>
      <c r="F17" s="6">
        <v>0.21210000000000001</v>
      </c>
      <c r="G17" s="6">
        <v>0.1532</v>
      </c>
      <c r="H17" s="6">
        <v>0.2104</v>
      </c>
    </row>
    <row r="18" spans="1:8" x14ac:dyDescent="0.3">
      <c r="E18" t="s">
        <v>29</v>
      </c>
      <c r="F18" s="6">
        <v>8.0000000000000004E-4</v>
      </c>
      <c r="G18" s="6">
        <v>0</v>
      </c>
      <c r="H18" s="6">
        <v>8.0000000000000004E-4</v>
      </c>
    </row>
    <row r="24" spans="1:8" ht="57.6" x14ac:dyDescent="0.3">
      <c r="A24" s="7" t="s">
        <v>41</v>
      </c>
      <c r="B24" s="9" t="s">
        <v>13</v>
      </c>
      <c r="C24" s="9" t="s">
        <v>14</v>
      </c>
      <c r="D24" s="9" t="s">
        <v>15</v>
      </c>
    </row>
    <row r="25" spans="1:8" x14ac:dyDescent="0.3">
      <c r="A25" t="s">
        <v>53</v>
      </c>
      <c r="B25" s="6">
        <v>1E-4</v>
      </c>
      <c r="C25" s="6">
        <v>0</v>
      </c>
      <c r="D25" s="6">
        <v>1E-4</v>
      </c>
    </row>
    <row r="26" spans="1:8" x14ac:dyDescent="0.3">
      <c r="A26" t="s">
        <v>33</v>
      </c>
      <c r="B26" s="6">
        <v>2.8999999999999998E-3</v>
      </c>
      <c r="C26" s="6">
        <v>0</v>
      </c>
      <c r="D26" s="6">
        <v>2.8999999999999998E-3</v>
      </c>
    </row>
    <row r="27" spans="1:8" x14ac:dyDescent="0.3">
      <c r="A27" t="s">
        <v>44</v>
      </c>
      <c r="B27" s="6">
        <v>5.8999999999999999E-3</v>
      </c>
      <c r="C27" s="6">
        <v>3.5000000000000001E-3</v>
      </c>
      <c r="D27" s="6">
        <v>5.8999999999999999E-3</v>
      </c>
    </row>
    <row r="28" spans="1:8" x14ac:dyDescent="0.3">
      <c r="A28" t="s">
        <v>47</v>
      </c>
      <c r="B28" s="6">
        <v>6.7999999999999996E-3</v>
      </c>
      <c r="C28" s="6">
        <v>6.4000000000000003E-3</v>
      </c>
      <c r="D28" s="6">
        <v>6.7999999999999996E-3</v>
      </c>
    </row>
    <row r="29" spans="1:8" x14ac:dyDescent="0.3">
      <c r="A29" t="s">
        <v>36</v>
      </c>
      <c r="B29" s="6">
        <v>8.3000000000000001E-3</v>
      </c>
      <c r="C29" s="6">
        <v>1.3599999999999999E-2</v>
      </c>
      <c r="D29" s="6">
        <v>8.3999999999999995E-3</v>
      </c>
    </row>
    <row r="30" spans="1:8" x14ac:dyDescent="0.3">
      <c r="A30" t="s">
        <v>52</v>
      </c>
      <c r="B30" s="6">
        <v>1.0800000000000001E-2</v>
      </c>
      <c r="C30" s="6">
        <v>1.49E-2</v>
      </c>
      <c r="D30" s="6">
        <v>1.09E-2</v>
      </c>
    </row>
    <row r="31" spans="1:8" x14ac:dyDescent="0.3">
      <c r="A31" t="s">
        <v>37</v>
      </c>
      <c r="B31" s="6">
        <v>1.2E-2</v>
      </c>
      <c r="C31" s="6">
        <v>1.6000000000000001E-3</v>
      </c>
      <c r="D31" s="6">
        <v>1.17E-2</v>
      </c>
    </row>
    <row r="32" spans="1:8" x14ac:dyDescent="0.3">
      <c r="A32" t="s">
        <v>43</v>
      </c>
      <c r="B32" s="6">
        <v>1.3899999999999999E-2</v>
      </c>
      <c r="C32" s="6">
        <v>1.06E-2</v>
      </c>
      <c r="D32" s="6">
        <v>1.3899999999999999E-2</v>
      </c>
    </row>
    <row r="33" spans="1:4" x14ac:dyDescent="0.3">
      <c r="A33" t="s">
        <v>35</v>
      </c>
      <c r="B33" s="6">
        <v>2.64E-2</v>
      </c>
      <c r="C33" s="6">
        <v>4.1000000000000002E-2</v>
      </c>
      <c r="D33" s="6">
        <v>2.6800000000000001E-2</v>
      </c>
    </row>
    <row r="34" spans="1:4" x14ac:dyDescent="0.3">
      <c r="A34" t="s">
        <v>48</v>
      </c>
      <c r="B34" s="6">
        <v>2.75E-2</v>
      </c>
      <c r="C34" s="6">
        <v>1.44E-2</v>
      </c>
      <c r="D34" s="6">
        <v>2.7099999999999999E-2</v>
      </c>
    </row>
    <row r="35" spans="1:4" x14ac:dyDescent="0.3">
      <c r="A35" t="s">
        <v>38</v>
      </c>
      <c r="B35" s="6">
        <v>2.92E-2</v>
      </c>
      <c r="C35" s="6">
        <v>8.5000000000000006E-3</v>
      </c>
      <c r="D35" s="6">
        <v>2.86E-2</v>
      </c>
    </row>
    <row r="36" spans="1:4" x14ac:dyDescent="0.3">
      <c r="A36" t="s">
        <v>39</v>
      </c>
      <c r="B36" s="6">
        <v>4.5199999999999997E-2</v>
      </c>
      <c r="C36" s="6">
        <v>0.112</v>
      </c>
      <c r="D36" s="6">
        <v>4.7100000000000003E-2</v>
      </c>
    </row>
    <row r="37" spans="1:4" x14ac:dyDescent="0.3">
      <c r="A37" t="s">
        <v>51</v>
      </c>
      <c r="B37" s="6">
        <v>4.9200000000000001E-2</v>
      </c>
      <c r="C37" s="6">
        <v>1.17E-2</v>
      </c>
      <c r="D37" s="6">
        <v>4.8099999999999997E-2</v>
      </c>
    </row>
    <row r="38" spans="1:4" x14ac:dyDescent="0.3">
      <c r="A38" t="s">
        <v>49</v>
      </c>
      <c r="B38" s="6">
        <v>4.99E-2</v>
      </c>
      <c r="C38" s="6">
        <v>3.2099999999999997E-2</v>
      </c>
      <c r="D38" s="6">
        <v>4.9399999999999999E-2</v>
      </c>
    </row>
    <row r="39" spans="1:4" x14ac:dyDescent="0.3">
      <c r="A39" t="s">
        <v>54</v>
      </c>
      <c r="B39" s="6">
        <v>5.9299999999999999E-2</v>
      </c>
      <c r="C39" s="6">
        <v>6.4299999999999996E-2</v>
      </c>
      <c r="D39" s="6">
        <v>5.9400000000000001E-2</v>
      </c>
    </row>
    <row r="40" spans="1:4" x14ac:dyDescent="0.3">
      <c r="A40" t="s">
        <v>50</v>
      </c>
      <c r="B40" s="6">
        <v>7.6200000000000004E-2</v>
      </c>
      <c r="C40" s="6">
        <v>2.9600000000000001E-2</v>
      </c>
      <c r="D40" s="6">
        <v>7.4899999999999994E-2</v>
      </c>
    </row>
    <row r="41" spans="1:4" x14ac:dyDescent="0.3">
      <c r="A41" t="s">
        <v>45</v>
      </c>
      <c r="B41" s="6">
        <v>8.2299999999999998E-2</v>
      </c>
      <c r="C41" s="6">
        <v>2.9000000000000001E-2</v>
      </c>
      <c r="D41" s="6">
        <v>8.0799999999999997E-2</v>
      </c>
    </row>
    <row r="42" spans="1:4" x14ac:dyDescent="0.3">
      <c r="A42" t="s">
        <v>34</v>
      </c>
      <c r="B42" s="6">
        <v>8.9899999999999994E-2</v>
      </c>
      <c r="C42" s="6">
        <v>1.9E-3</v>
      </c>
      <c r="D42" s="6">
        <v>8.7400000000000005E-2</v>
      </c>
    </row>
    <row r="43" spans="1:4" x14ac:dyDescent="0.3">
      <c r="A43" t="s">
        <v>32</v>
      </c>
      <c r="B43" s="6">
        <v>9.98E-2</v>
      </c>
      <c r="C43" s="6">
        <v>0.1118</v>
      </c>
      <c r="D43" s="6">
        <v>0.10009999999999999</v>
      </c>
    </row>
    <row r="44" spans="1:4" x14ac:dyDescent="0.3">
      <c r="A44" t="s">
        <v>42</v>
      </c>
      <c r="B44" s="6">
        <v>0.11559999999999999</v>
      </c>
      <c r="C44" s="6">
        <v>0.24399999999999999</v>
      </c>
      <c r="D44" s="6">
        <v>0.1192</v>
      </c>
    </row>
    <row r="45" spans="1:4" x14ac:dyDescent="0.3">
      <c r="A45" t="s">
        <v>46</v>
      </c>
      <c r="B45" s="6">
        <v>0.18870000000000001</v>
      </c>
      <c r="C45" s="6">
        <v>0.2492</v>
      </c>
      <c r="D45" s="6">
        <v>0.19040000000000001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8AF5-E7CD-4595-AF16-38430078C60B}">
  <dimension ref="A1:K69"/>
  <sheetViews>
    <sheetView topLeftCell="A4" workbookViewId="0">
      <selection activeCell="F17" sqref="F17"/>
    </sheetView>
  </sheetViews>
  <sheetFormatPr defaultRowHeight="14.4" x14ac:dyDescent="0.3"/>
  <cols>
    <col min="1" max="1" width="64.25" customWidth="1"/>
    <col min="2" max="2" width="15.75" bestFit="1" customWidth="1"/>
    <col min="3" max="3" width="16.875" bestFit="1" customWidth="1"/>
    <col min="5" max="5" width="69.75" bestFit="1" customWidth="1"/>
    <col min="6" max="6" width="21.625" bestFit="1" customWidth="1"/>
    <col min="7" max="7" width="18.5" bestFit="1" customWidth="1"/>
    <col min="10" max="10" width="17.5" bestFit="1" customWidth="1"/>
    <col min="11" max="11" width="18.875" bestFit="1" customWidth="1"/>
  </cols>
  <sheetData>
    <row r="1" spans="1:11" x14ac:dyDescent="0.3">
      <c r="B1" t="s">
        <v>16</v>
      </c>
      <c r="E1" t="s">
        <v>17</v>
      </c>
      <c r="F1" t="s">
        <v>61</v>
      </c>
      <c r="G1" t="s">
        <v>62</v>
      </c>
      <c r="J1" t="s">
        <v>63</v>
      </c>
      <c r="K1" t="s">
        <v>64</v>
      </c>
    </row>
    <row r="2" spans="1:11" x14ac:dyDescent="0.3">
      <c r="A2" t="s">
        <v>76</v>
      </c>
      <c r="B2" s="2">
        <v>798795</v>
      </c>
      <c r="E2" t="s">
        <v>13</v>
      </c>
      <c r="F2" s="1">
        <v>5.4130499999999998E-2</v>
      </c>
      <c r="G2" s="1">
        <v>0.27668680000000001</v>
      </c>
      <c r="I2" t="s">
        <v>13</v>
      </c>
      <c r="J2" s="4">
        <v>0.63845450000000004</v>
      </c>
      <c r="K2" s="4">
        <v>0.36154550000000002</v>
      </c>
    </row>
    <row r="3" spans="1:11" x14ac:dyDescent="0.3">
      <c r="A3" t="s">
        <v>77</v>
      </c>
      <c r="B3" s="2">
        <v>45055.53</v>
      </c>
      <c r="E3" t="s">
        <v>14</v>
      </c>
      <c r="F3" s="1">
        <v>4.8164000000000002E-3</v>
      </c>
      <c r="G3" s="1">
        <v>2.55827E-2</v>
      </c>
      <c r="I3" t="s">
        <v>14</v>
      </c>
      <c r="J3" s="4">
        <v>0.47125210000000001</v>
      </c>
      <c r="K3" s="4">
        <v>0.52874790000000005</v>
      </c>
    </row>
    <row r="4" spans="1:11" x14ac:dyDescent="0.3">
      <c r="A4" t="s">
        <v>78</v>
      </c>
      <c r="B4" s="2">
        <v>843850.5</v>
      </c>
      <c r="E4" t="s">
        <v>15</v>
      </c>
      <c r="F4" s="1">
        <v>5.3392799999999997E-2</v>
      </c>
      <c r="G4" s="1">
        <v>0.23968500000000001</v>
      </c>
      <c r="I4" t="s">
        <v>15</v>
      </c>
      <c r="J4" s="4">
        <v>0.63582470000000002</v>
      </c>
      <c r="K4" s="4">
        <v>0.36417529999999998</v>
      </c>
    </row>
    <row r="5" spans="1:11" x14ac:dyDescent="0.3">
      <c r="A5" t="s">
        <v>79</v>
      </c>
      <c r="B5" s="2">
        <v>2488836</v>
      </c>
    </row>
    <row r="7" spans="1:11" x14ac:dyDescent="0.3">
      <c r="B7" t="s">
        <v>18</v>
      </c>
      <c r="C7" t="s">
        <v>19</v>
      </c>
    </row>
    <row r="8" spans="1:11" x14ac:dyDescent="0.3">
      <c r="A8" t="s">
        <v>20</v>
      </c>
      <c r="B8" s="3">
        <v>0.63106649999999997</v>
      </c>
      <c r="C8" s="3">
        <v>0.36893350000000003</v>
      </c>
      <c r="E8" t="s">
        <v>40</v>
      </c>
      <c r="F8" t="s">
        <v>13</v>
      </c>
      <c r="G8" t="s">
        <v>14</v>
      </c>
      <c r="H8" t="s">
        <v>15</v>
      </c>
    </row>
    <row r="9" spans="1:11" x14ac:dyDescent="0.3">
      <c r="A9" t="s">
        <v>21</v>
      </c>
      <c r="B9" s="3">
        <v>0.86353880000000005</v>
      </c>
      <c r="C9" s="3">
        <v>0.1364612</v>
      </c>
      <c r="E9" s="38" t="s">
        <v>22</v>
      </c>
      <c r="F9" s="6">
        <v>4.1700000000000001E-2</v>
      </c>
      <c r="G9" s="6">
        <v>4.3999999999999997E-2</v>
      </c>
      <c r="H9" s="22">
        <v>4.1700000000000001E-2</v>
      </c>
    </row>
    <row r="10" spans="1:11" x14ac:dyDescent="0.3">
      <c r="E10" s="38" t="s">
        <v>23</v>
      </c>
      <c r="F10" s="6">
        <v>4.4999999999999998E-2</v>
      </c>
      <c r="G10" s="6">
        <v>9.4000000000000004E-3</v>
      </c>
      <c r="H10" s="22">
        <v>4.4400000000000002E-2</v>
      </c>
    </row>
    <row r="11" spans="1:11" x14ac:dyDescent="0.3">
      <c r="B11" t="s">
        <v>59</v>
      </c>
      <c r="C11" t="s">
        <v>60</v>
      </c>
      <c r="E11" s="38" t="s">
        <v>25</v>
      </c>
      <c r="F11" s="6">
        <v>5.8500000000000003E-2</v>
      </c>
      <c r="G11" s="6">
        <v>0.1721</v>
      </c>
      <c r="H11" s="22">
        <v>6.0299999999999999E-2</v>
      </c>
    </row>
    <row r="12" spans="1:11" x14ac:dyDescent="0.3">
      <c r="A12" t="s">
        <v>13</v>
      </c>
      <c r="B12" s="5">
        <v>28.421859999999999</v>
      </c>
      <c r="C12" s="5">
        <v>40.399290000000001</v>
      </c>
      <c r="E12" s="38" t="s">
        <v>31</v>
      </c>
      <c r="F12" s="6">
        <v>8.14E-2</v>
      </c>
      <c r="G12" s="6">
        <v>0.14949999999999999</v>
      </c>
      <c r="H12" s="22">
        <v>8.2500000000000004E-2</v>
      </c>
    </row>
    <row r="13" spans="1:11" x14ac:dyDescent="0.3">
      <c r="A13" t="s">
        <v>14</v>
      </c>
      <c r="B13" s="5">
        <v>30.5306</v>
      </c>
      <c r="C13" s="5">
        <v>43.630450000000003</v>
      </c>
      <c r="E13" s="38" t="s">
        <v>27</v>
      </c>
      <c r="F13" s="6">
        <v>0.1007</v>
      </c>
      <c r="G13" s="6">
        <v>5.1000000000000004E-3</v>
      </c>
      <c r="H13" s="22">
        <v>9.9199999999999997E-2</v>
      </c>
    </row>
    <row r="14" spans="1:11" x14ac:dyDescent="0.3">
      <c r="A14" t="s">
        <v>15</v>
      </c>
      <c r="B14" s="5">
        <v>28.453710000000001</v>
      </c>
      <c r="C14" s="5">
        <v>40.448099999999997</v>
      </c>
      <c r="E14" s="38" t="s">
        <v>30</v>
      </c>
      <c r="F14" s="6">
        <v>0.106</v>
      </c>
      <c r="G14" s="6">
        <v>5.8700000000000002E-2</v>
      </c>
      <c r="H14" s="22">
        <v>0.1053</v>
      </c>
    </row>
    <row r="15" spans="1:11" x14ac:dyDescent="0.3">
      <c r="E15" s="38" t="s">
        <v>26</v>
      </c>
      <c r="F15" s="6">
        <v>0.1275</v>
      </c>
      <c r="G15" s="6">
        <v>0.123</v>
      </c>
      <c r="H15" s="22">
        <v>0.1275</v>
      </c>
    </row>
    <row r="16" spans="1:11" x14ac:dyDescent="0.3">
      <c r="E16" s="38" t="s">
        <v>28</v>
      </c>
      <c r="F16" s="6">
        <v>0.20119999999999999</v>
      </c>
      <c r="G16" s="6">
        <v>5.2999999999999999E-2</v>
      </c>
      <c r="H16" s="22">
        <v>0.1988</v>
      </c>
    </row>
    <row r="17" spans="1:8" x14ac:dyDescent="0.3">
      <c r="A17" t="s">
        <v>85</v>
      </c>
      <c r="B17" t="s">
        <v>20</v>
      </c>
      <c r="C17" t="s">
        <v>21</v>
      </c>
      <c r="E17" s="38" t="s">
        <v>24</v>
      </c>
      <c r="F17" s="6">
        <v>0.23799999999999999</v>
      </c>
      <c r="G17" s="6">
        <v>0.38529999999999998</v>
      </c>
      <c r="H17" s="22">
        <v>0.24030000000000001</v>
      </c>
    </row>
    <row r="18" spans="1:8" x14ac:dyDescent="0.3">
      <c r="A18" t="s">
        <v>84</v>
      </c>
      <c r="B18" s="1">
        <v>0.3619</v>
      </c>
      <c r="C18" s="1">
        <v>0.6381</v>
      </c>
      <c r="F18" s="6"/>
      <c r="G18" s="6"/>
      <c r="H18" s="6"/>
    </row>
    <row r="19" spans="1:8" x14ac:dyDescent="0.3">
      <c r="A19" t="s">
        <v>85</v>
      </c>
      <c r="B19" s="1">
        <v>0.68610000000000004</v>
      </c>
      <c r="C19" s="1">
        <v>0.31390000000000001</v>
      </c>
    </row>
    <row r="24" spans="1:8" ht="57.6" x14ac:dyDescent="0.3">
      <c r="A24" s="7" t="s">
        <v>41</v>
      </c>
      <c r="B24" s="13" t="s">
        <v>13</v>
      </c>
      <c r="C24" s="13" t="s">
        <v>14</v>
      </c>
      <c r="D24" s="13" t="s">
        <v>15</v>
      </c>
    </row>
    <row r="25" spans="1:8" x14ac:dyDescent="0.3">
      <c r="A25" t="s">
        <v>80</v>
      </c>
      <c r="B25" s="22">
        <v>8.9999999999999998E-4</v>
      </c>
      <c r="C25" s="22">
        <v>0</v>
      </c>
      <c r="D25" s="22">
        <v>8.9999999999999998E-4</v>
      </c>
    </row>
    <row r="26" spans="1:8" x14ac:dyDescent="0.3">
      <c r="A26" t="s">
        <v>33</v>
      </c>
      <c r="B26" s="22">
        <v>2.2000000000000001E-3</v>
      </c>
      <c r="C26" s="22">
        <v>0</v>
      </c>
      <c r="D26" s="22">
        <v>2.2000000000000001E-3</v>
      </c>
    </row>
    <row r="27" spans="1:8" x14ac:dyDescent="0.3">
      <c r="A27" t="s">
        <v>52</v>
      </c>
      <c r="B27" s="22">
        <v>2.7000000000000001E-3</v>
      </c>
      <c r="C27" s="22">
        <v>0</v>
      </c>
      <c r="D27" s="22">
        <v>2.5999999999999999E-3</v>
      </c>
    </row>
    <row r="28" spans="1:8" x14ac:dyDescent="0.3">
      <c r="A28" t="s">
        <v>44</v>
      </c>
      <c r="B28" s="22">
        <v>9.1999999999999998E-3</v>
      </c>
      <c r="C28" s="22">
        <v>5.7999999999999996E-3</v>
      </c>
      <c r="D28" s="22">
        <v>9.1000000000000004E-3</v>
      </c>
    </row>
    <row r="29" spans="1:8" x14ac:dyDescent="0.3">
      <c r="A29" t="s">
        <v>47</v>
      </c>
      <c r="B29" s="22">
        <v>1.21E-2</v>
      </c>
      <c r="C29" s="22">
        <v>0</v>
      </c>
      <c r="D29" s="22">
        <v>1.1900000000000001E-2</v>
      </c>
    </row>
    <row r="30" spans="1:8" x14ac:dyDescent="0.3">
      <c r="A30" t="s">
        <v>43</v>
      </c>
      <c r="B30" s="22">
        <v>1.2500000000000001E-2</v>
      </c>
      <c r="C30" s="22">
        <v>2.0299999999999999E-2</v>
      </c>
      <c r="D30" s="22">
        <v>1.26E-2</v>
      </c>
    </row>
    <row r="31" spans="1:8" x14ac:dyDescent="0.3">
      <c r="A31" t="s">
        <v>37</v>
      </c>
      <c r="B31" s="22">
        <v>1.35E-2</v>
      </c>
      <c r="C31" s="22">
        <v>4.4200000000000003E-2</v>
      </c>
      <c r="D31" s="22">
        <v>1.4E-2</v>
      </c>
    </row>
    <row r="32" spans="1:8" x14ac:dyDescent="0.3">
      <c r="A32" t="s">
        <v>36</v>
      </c>
      <c r="B32" s="22">
        <v>1.6299999999999999E-2</v>
      </c>
      <c r="C32" s="22">
        <v>4.19E-2</v>
      </c>
      <c r="D32" s="22">
        <v>1.67E-2</v>
      </c>
    </row>
    <row r="33" spans="1:6" x14ac:dyDescent="0.3">
      <c r="A33" t="s">
        <v>35</v>
      </c>
      <c r="B33" s="22">
        <v>2.4799999999999999E-2</v>
      </c>
      <c r="C33" s="22">
        <v>3.0999999999999999E-3</v>
      </c>
      <c r="D33" s="22">
        <v>2.4500000000000001E-2</v>
      </c>
    </row>
    <row r="34" spans="1:6" x14ac:dyDescent="0.3">
      <c r="A34" t="s">
        <v>48</v>
      </c>
      <c r="B34" s="22">
        <v>3.4599999999999999E-2</v>
      </c>
      <c r="C34" s="22">
        <v>2.58E-2</v>
      </c>
      <c r="D34" s="22">
        <v>3.4500000000000003E-2</v>
      </c>
    </row>
    <row r="35" spans="1:6" x14ac:dyDescent="0.3">
      <c r="A35" t="s">
        <v>54</v>
      </c>
      <c r="B35" s="22">
        <v>3.8399999999999997E-2</v>
      </c>
      <c r="C35" s="22">
        <v>0</v>
      </c>
      <c r="D35" s="22">
        <v>3.78E-2</v>
      </c>
    </row>
    <row r="36" spans="1:6" x14ac:dyDescent="0.3">
      <c r="A36" t="s">
        <v>38</v>
      </c>
      <c r="B36" s="22">
        <v>3.9199999999999999E-2</v>
      </c>
      <c r="C36" s="22">
        <v>5.9700000000000003E-2</v>
      </c>
      <c r="D36" s="22">
        <v>3.95E-2</v>
      </c>
    </row>
    <row r="37" spans="1:6" x14ac:dyDescent="0.3">
      <c r="A37" t="s">
        <v>51</v>
      </c>
      <c r="B37" s="22">
        <v>5.5599999999999997E-2</v>
      </c>
      <c r="C37" s="22">
        <v>6.4999999999999997E-3</v>
      </c>
      <c r="D37" s="22">
        <v>5.4899999999999997E-2</v>
      </c>
    </row>
    <row r="38" spans="1:6" x14ac:dyDescent="0.3">
      <c r="A38" t="s">
        <v>49</v>
      </c>
      <c r="B38" s="22">
        <v>6.0900000000000003E-2</v>
      </c>
      <c r="C38" s="22">
        <v>4.19E-2</v>
      </c>
      <c r="D38" s="22">
        <v>6.0600000000000001E-2</v>
      </c>
    </row>
    <row r="39" spans="1:6" x14ac:dyDescent="0.3">
      <c r="A39" t="s">
        <v>39</v>
      </c>
      <c r="B39" s="22">
        <v>6.1899999999999997E-2</v>
      </c>
      <c r="C39" s="22">
        <v>8.9899999999999994E-2</v>
      </c>
      <c r="D39" s="22">
        <v>6.2399999999999997E-2</v>
      </c>
    </row>
    <row r="40" spans="1:6" x14ac:dyDescent="0.3">
      <c r="A40" t="s">
        <v>45</v>
      </c>
      <c r="B40" s="22">
        <v>6.9900000000000004E-2</v>
      </c>
      <c r="C40" s="22">
        <v>0</v>
      </c>
      <c r="D40" s="22">
        <v>6.88E-2</v>
      </c>
    </row>
    <row r="41" spans="1:6" x14ac:dyDescent="0.3">
      <c r="A41" t="s">
        <v>34</v>
      </c>
      <c r="B41" s="22">
        <v>7.8799999999999995E-2</v>
      </c>
      <c r="C41" s="22">
        <v>2.0799999999999999E-2</v>
      </c>
      <c r="D41" s="22">
        <v>7.7899999999999997E-2</v>
      </c>
    </row>
    <row r="42" spans="1:6" x14ac:dyDescent="0.3">
      <c r="A42" t="s">
        <v>50</v>
      </c>
      <c r="B42" s="22">
        <v>8.1500000000000003E-2</v>
      </c>
      <c r="C42" s="22">
        <v>1.12E-2</v>
      </c>
      <c r="D42" s="22">
        <v>8.0399999999999999E-2</v>
      </c>
    </row>
    <row r="43" spans="1:6" x14ac:dyDescent="0.3">
      <c r="A43" t="s">
        <v>42</v>
      </c>
      <c r="B43" s="22">
        <v>0.1012</v>
      </c>
      <c r="C43" s="22">
        <v>0.15</v>
      </c>
      <c r="D43" s="22">
        <v>0.10199999999999999</v>
      </c>
    </row>
    <row r="44" spans="1:6" x14ac:dyDescent="0.3">
      <c r="A44" t="s">
        <v>32</v>
      </c>
      <c r="B44" s="22">
        <v>0.1047</v>
      </c>
      <c r="C44" s="22">
        <v>0.15310000000000001</v>
      </c>
      <c r="D44" s="22">
        <v>0.10539999999999999</v>
      </c>
    </row>
    <row r="45" spans="1:6" x14ac:dyDescent="0.3">
      <c r="A45" t="s">
        <v>46</v>
      </c>
      <c r="B45" s="22">
        <v>0.1789</v>
      </c>
      <c r="C45" s="22">
        <v>0.3261</v>
      </c>
      <c r="D45" s="22">
        <v>0.1812</v>
      </c>
    </row>
    <row r="48" spans="1:6" ht="15" thickBot="1" x14ac:dyDescent="0.35">
      <c r="A48" s="36" t="s">
        <v>41</v>
      </c>
      <c r="B48" s="36" t="s">
        <v>13</v>
      </c>
      <c r="C48" s="36" t="s">
        <v>14</v>
      </c>
      <c r="D48" s="36" t="s">
        <v>88</v>
      </c>
      <c r="E48" s="36" t="s">
        <v>91</v>
      </c>
      <c r="F48" s="36" t="s">
        <v>92</v>
      </c>
    </row>
    <row r="49" spans="1:7" ht="15" thickTop="1" x14ac:dyDescent="0.3">
      <c r="A49" t="s">
        <v>46</v>
      </c>
      <c r="B49" s="12">
        <v>0.1789</v>
      </c>
      <c r="C49" s="12">
        <v>0.3261</v>
      </c>
      <c r="D49" s="12">
        <v>0.1812</v>
      </c>
      <c r="E49" s="12">
        <v>-9.2000000000000137E-3</v>
      </c>
      <c r="F49" s="12">
        <v>-4.8319327731092487E-2</v>
      </c>
      <c r="G49" s="1"/>
    </row>
    <row r="50" spans="1:7" x14ac:dyDescent="0.3">
      <c r="A50" t="s">
        <v>32</v>
      </c>
      <c r="B50" s="12">
        <v>0.1047</v>
      </c>
      <c r="C50" s="12">
        <v>0.15310000000000001</v>
      </c>
      <c r="D50" s="12">
        <v>0.10539999999999999</v>
      </c>
      <c r="E50" s="12">
        <v>5.2999999999999992E-3</v>
      </c>
      <c r="F50" s="12">
        <v>5.2947052947053042E-2</v>
      </c>
      <c r="G50" s="1"/>
    </row>
    <row r="51" spans="1:7" x14ac:dyDescent="0.3">
      <c r="A51" t="s">
        <v>42</v>
      </c>
      <c r="B51" s="12">
        <v>0.1012</v>
      </c>
      <c r="C51" s="12">
        <v>0.15</v>
      </c>
      <c r="D51" s="12">
        <v>0.10199999999999999</v>
      </c>
      <c r="E51" s="12">
        <v>-1.7200000000000007E-2</v>
      </c>
      <c r="F51" s="12">
        <v>-0.14429530201342289</v>
      </c>
      <c r="G51" s="1"/>
    </row>
    <row r="52" spans="1:7" x14ac:dyDescent="0.3">
      <c r="A52" t="s">
        <v>50</v>
      </c>
      <c r="B52" s="12">
        <v>8.1500000000000003E-2</v>
      </c>
      <c r="C52" s="12">
        <v>1.12E-2</v>
      </c>
      <c r="D52" s="12">
        <v>8.0399999999999999E-2</v>
      </c>
      <c r="E52" s="12">
        <v>5.5000000000000049E-3</v>
      </c>
      <c r="F52" s="12">
        <v>7.3431241655540713E-2</v>
      </c>
      <c r="G52" s="1"/>
    </row>
    <row r="53" spans="1:7" x14ac:dyDescent="0.3">
      <c r="A53" t="s">
        <v>34</v>
      </c>
      <c r="B53" s="12">
        <v>7.8799999999999995E-2</v>
      </c>
      <c r="C53" s="12">
        <v>2.0799999999999999E-2</v>
      </c>
      <c r="D53" s="12">
        <v>7.7899999999999997E-2</v>
      </c>
      <c r="E53" s="12">
        <v>-9.5000000000000084E-3</v>
      </c>
      <c r="F53" s="12">
        <v>-0.10869565217391308</v>
      </c>
      <c r="G53" s="1"/>
    </row>
    <row r="54" spans="1:7" x14ac:dyDescent="0.3">
      <c r="A54" t="s">
        <v>45</v>
      </c>
      <c r="B54" s="12">
        <v>6.9900000000000004E-2</v>
      </c>
      <c r="C54" s="12">
        <v>0</v>
      </c>
      <c r="D54" s="12">
        <v>6.88E-2</v>
      </c>
      <c r="E54" s="12">
        <v>-1.1999999999999997E-2</v>
      </c>
      <c r="F54" s="12">
        <v>-0.14851485148514854</v>
      </c>
      <c r="G54" s="1"/>
    </row>
    <row r="55" spans="1:7" x14ac:dyDescent="0.3">
      <c r="A55" t="s">
        <v>39</v>
      </c>
      <c r="B55" s="12">
        <v>6.1899999999999997E-2</v>
      </c>
      <c r="C55" s="12">
        <v>8.9899999999999994E-2</v>
      </c>
      <c r="D55" s="12">
        <v>6.2399999999999997E-2</v>
      </c>
      <c r="E55" s="12">
        <v>1.5299999999999994E-2</v>
      </c>
      <c r="F55" s="12">
        <v>0.32484076433121012</v>
      </c>
      <c r="G55" s="1"/>
    </row>
    <row r="56" spans="1:7" x14ac:dyDescent="0.3">
      <c r="A56" t="s">
        <v>49</v>
      </c>
      <c r="B56" s="12">
        <v>6.0900000000000003E-2</v>
      </c>
      <c r="C56" s="12">
        <v>4.19E-2</v>
      </c>
      <c r="D56" s="12">
        <v>6.0600000000000001E-2</v>
      </c>
      <c r="E56" s="12">
        <v>1.1200000000000002E-2</v>
      </c>
      <c r="F56" s="12">
        <v>0.22672064777327949</v>
      </c>
      <c r="G56" s="1"/>
    </row>
    <row r="57" spans="1:7" x14ac:dyDescent="0.3">
      <c r="A57" t="s">
        <v>51</v>
      </c>
      <c r="B57" s="12">
        <v>5.5599999999999997E-2</v>
      </c>
      <c r="C57" s="12">
        <v>6.4999999999999997E-3</v>
      </c>
      <c r="D57" s="12">
        <v>5.4899999999999997E-2</v>
      </c>
      <c r="E57" s="12">
        <v>6.8000000000000005E-3</v>
      </c>
      <c r="F57" s="12">
        <v>0.14137214137214138</v>
      </c>
      <c r="G57" s="1"/>
    </row>
    <row r="58" spans="1:7" x14ac:dyDescent="0.3">
      <c r="A58" t="s">
        <v>38</v>
      </c>
      <c r="B58" s="12">
        <v>3.9199999999999999E-2</v>
      </c>
      <c r="C58" s="12">
        <v>5.9700000000000003E-2</v>
      </c>
      <c r="D58" s="12">
        <v>3.95E-2</v>
      </c>
      <c r="E58" s="12">
        <v>1.09E-2</v>
      </c>
      <c r="F58" s="12">
        <v>0.38111888111888104</v>
      </c>
      <c r="G58" s="1"/>
    </row>
    <row r="59" spans="1:7" x14ac:dyDescent="0.3">
      <c r="A59" t="s">
        <v>54</v>
      </c>
      <c r="B59" s="12">
        <v>3.8399999999999997E-2</v>
      </c>
      <c r="C59" s="12">
        <v>0</v>
      </c>
      <c r="D59" s="12">
        <v>3.78E-2</v>
      </c>
      <c r="E59" s="12">
        <v>-2.1600000000000001E-2</v>
      </c>
      <c r="F59" s="12">
        <v>-0.36363636363636365</v>
      </c>
      <c r="G59" s="1"/>
    </row>
    <row r="60" spans="1:7" x14ac:dyDescent="0.3">
      <c r="A60" t="s">
        <v>48</v>
      </c>
      <c r="B60" s="12">
        <v>3.4599999999999999E-2</v>
      </c>
      <c r="C60" s="12">
        <v>2.58E-2</v>
      </c>
      <c r="D60" s="12">
        <v>3.4500000000000003E-2</v>
      </c>
      <c r="E60" s="12">
        <v>7.4000000000000038E-3</v>
      </c>
      <c r="F60" s="12">
        <v>0.27306273062730635</v>
      </c>
      <c r="G60" s="1"/>
    </row>
    <row r="61" spans="1:7" x14ac:dyDescent="0.3">
      <c r="A61" t="s">
        <v>35</v>
      </c>
      <c r="B61" s="12">
        <v>2.4799999999999999E-2</v>
      </c>
      <c r="C61" s="12">
        <v>3.0999999999999999E-3</v>
      </c>
      <c r="D61" s="12">
        <v>2.4500000000000001E-2</v>
      </c>
      <c r="E61" s="12">
        <v>-2.3E-3</v>
      </c>
      <c r="F61" s="12">
        <v>-8.582089552238803E-2</v>
      </c>
      <c r="G61" s="1"/>
    </row>
    <row r="62" spans="1:7" x14ac:dyDescent="0.3">
      <c r="A62" t="s">
        <v>36</v>
      </c>
      <c r="B62" s="12">
        <v>1.6299999999999999E-2</v>
      </c>
      <c r="C62" s="12">
        <v>4.19E-2</v>
      </c>
      <c r="D62" s="12">
        <v>1.67E-2</v>
      </c>
      <c r="E62" s="12">
        <v>8.3000000000000001E-3</v>
      </c>
      <c r="F62" s="12">
        <v>0.98809523809523814</v>
      </c>
      <c r="G62" s="1"/>
    </row>
    <row r="63" spans="1:7" x14ac:dyDescent="0.3">
      <c r="A63" t="s">
        <v>37</v>
      </c>
      <c r="B63" s="12">
        <v>1.35E-2</v>
      </c>
      <c r="C63" s="12">
        <v>4.4200000000000003E-2</v>
      </c>
      <c r="D63" s="12">
        <v>1.4E-2</v>
      </c>
      <c r="E63" s="12">
        <v>2.3E-3</v>
      </c>
      <c r="F63" s="12">
        <v>0.19658119658119655</v>
      </c>
      <c r="G63" s="1"/>
    </row>
    <row r="64" spans="1:7" x14ac:dyDescent="0.3">
      <c r="A64" t="s">
        <v>43</v>
      </c>
      <c r="B64" s="12">
        <v>1.2500000000000001E-2</v>
      </c>
      <c r="C64" s="12">
        <v>2.0299999999999999E-2</v>
      </c>
      <c r="D64" s="12">
        <v>1.26E-2</v>
      </c>
      <c r="E64" s="12">
        <v>-1.2999999999999991E-3</v>
      </c>
      <c r="F64" s="12">
        <v>-9.3525179856115082E-2</v>
      </c>
      <c r="G64" s="1"/>
    </row>
    <row r="65" spans="1:7" x14ac:dyDescent="0.3">
      <c r="A65" t="s">
        <v>47</v>
      </c>
      <c r="B65" s="12">
        <v>1.21E-2</v>
      </c>
      <c r="C65" s="12">
        <v>0</v>
      </c>
      <c r="D65" s="12">
        <v>1.1900000000000001E-2</v>
      </c>
      <c r="E65" s="12">
        <v>5.1000000000000012E-3</v>
      </c>
      <c r="F65" s="12">
        <v>0.75000000000000022</v>
      </c>
      <c r="G65" s="1"/>
    </row>
    <row r="66" spans="1:7" x14ac:dyDescent="0.3">
      <c r="A66" t="s">
        <v>44</v>
      </c>
      <c r="B66" s="12">
        <v>9.1999999999999998E-3</v>
      </c>
      <c r="C66" s="12">
        <v>5.7999999999999996E-3</v>
      </c>
      <c r="D66" s="12">
        <v>9.1000000000000004E-3</v>
      </c>
      <c r="E66" s="12">
        <v>3.2000000000000006E-3</v>
      </c>
      <c r="F66" s="12">
        <v>0.54237288135593231</v>
      </c>
      <c r="G66" s="1"/>
    </row>
    <row r="67" spans="1:7" x14ac:dyDescent="0.3">
      <c r="A67" t="s">
        <v>52</v>
      </c>
      <c r="B67" s="12">
        <v>2.7000000000000001E-3</v>
      </c>
      <c r="C67" s="12">
        <v>0</v>
      </c>
      <c r="D67" s="12">
        <v>2.5999999999999999E-3</v>
      </c>
      <c r="E67" s="12">
        <v>-8.3000000000000001E-3</v>
      </c>
      <c r="F67" s="12">
        <v>-0.76146788990825687</v>
      </c>
      <c r="G67" s="1"/>
    </row>
    <row r="68" spans="1:7" x14ac:dyDescent="0.3">
      <c r="A68" t="s">
        <v>33</v>
      </c>
      <c r="B68" s="12">
        <v>2.2000000000000001E-3</v>
      </c>
      <c r="C68" s="12">
        <v>0</v>
      </c>
      <c r="D68" s="12">
        <v>2.2000000000000001E-3</v>
      </c>
      <c r="E68" s="12">
        <v>-6.9999999999999967E-4</v>
      </c>
      <c r="F68" s="12">
        <v>-0.24137931034482751</v>
      </c>
      <c r="G68" s="1"/>
    </row>
    <row r="69" spans="1:7" x14ac:dyDescent="0.3">
      <c r="A69" s="29" t="s">
        <v>80</v>
      </c>
      <c r="B69" s="30">
        <v>8.9999999999999998E-4</v>
      </c>
      <c r="C69" s="30">
        <v>0</v>
      </c>
      <c r="D69" s="30">
        <v>8.9999999999999998E-4</v>
      </c>
      <c r="E69" s="37" t="s">
        <v>93</v>
      </c>
      <c r="F69" s="37" t="s">
        <v>93</v>
      </c>
      <c r="G69" s="1"/>
    </row>
  </sheetData>
  <phoneticPr fontId="5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40C6-E4B4-4558-9B60-96532F754A8A}">
  <dimension ref="A1:AB56"/>
  <sheetViews>
    <sheetView topLeftCell="L13" workbookViewId="0">
      <selection activeCell="U21" sqref="U21"/>
    </sheetView>
  </sheetViews>
  <sheetFormatPr defaultRowHeight="14.4" x14ac:dyDescent="0.3"/>
  <cols>
    <col min="1" max="1" width="27.5" customWidth="1"/>
    <col min="2" max="2" width="8.5" customWidth="1"/>
    <col min="3" max="3" width="8.125" bestFit="1" customWidth="1"/>
    <col min="4" max="4" width="30.75" customWidth="1"/>
    <col min="7" max="7" width="8.25" bestFit="1" customWidth="1"/>
    <col min="8" max="8" width="24.5" bestFit="1" customWidth="1"/>
    <col min="19" max="19" width="49.875" customWidth="1"/>
    <col min="27" max="27" width="38.875" bestFit="1" customWidth="1"/>
    <col min="28" max="28" width="10.875" bestFit="1" customWidth="1"/>
  </cols>
  <sheetData>
    <row r="1" spans="1:28" x14ac:dyDescent="0.3">
      <c r="A1" t="s">
        <v>62</v>
      </c>
      <c r="B1">
        <v>2019</v>
      </c>
      <c r="C1">
        <v>2020</v>
      </c>
      <c r="F1" t="s">
        <v>81</v>
      </c>
      <c r="G1">
        <v>2019</v>
      </c>
      <c r="H1">
        <v>2020</v>
      </c>
    </row>
    <row r="2" spans="1:28" ht="15" thickBot="1" x14ac:dyDescent="0.35">
      <c r="A2" t="s">
        <v>13</v>
      </c>
      <c r="B2" s="1">
        <v>0.40960000000000002</v>
      </c>
      <c r="C2" s="1">
        <v>0.2767</v>
      </c>
      <c r="F2" t="s">
        <v>13</v>
      </c>
      <c r="G2" s="1">
        <v>2.9600000000000001E-2</v>
      </c>
      <c r="H2" s="1">
        <v>5.4100000000000002E-2</v>
      </c>
      <c r="S2" s="36" t="s">
        <v>41</v>
      </c>
      <c r="T2" s="36" t="s">
        <v>13</v>
      </c>
      <c r="U2" s="36" t="s">
        <v>14</v>
      </c>
      <c r="V2" s="36" t="s">
        <v>88</v>
      </c>
      <c r="W2" s="36" t="s">
        <v>91</v>
      </c>
      <c r="X2" s="36" t="s">
        <v>92</v>
      </c>
    </row>
    <row r="3" spans="1:28" ht="15" thickTop="1" x14ac:dyDescent="0.3">
      <c r="A3" t="s">
        <v>14</v>
      </c>
      <c r="B3" s="1">
        <v>6.0499999999999998E-2</v>
      </c>
      <c r="C3" s="1">
        <v>2.5600000000000001E-2</v>
      </c>
      <c r="F3" t="s">
        <v>14</v>
      </c>
      <c r="G3" s="1">
        <v>1.2999999999999999E-3</v>
      </c>
      <c r="H3" s="1">
        <v>4.7999999999999996E-3</v>
      </c>
      <c r="S3" t="s">
        <v>46</v>
      </c>
      <c r="T3" s="12">
        <v>0.1789</v>
      </c>
      <c r="U3" s="12">
        <v>0.3261</v>
      </c>
      <c r="V3" s="12">
        <v>0.1812</v>
      </c>
      <c r="W3" s="22">
        <v>-1.730000000000001E-2</v>
      </c>
      <c r="X3" s="12">
        <v>-8.8175331294597425E-2</v>
      </c>
      <c r="Y3" s="12"/>
      <c r="AA3" t="s">
        <v>42</v>
      </c>
      <c r="AB3" s="1">
        <v>0.10679999999999999</v>
      </c>
    </row>
    <row r="4" spans="1:28" x14ac:dyDescent="0.3">
      <c r="A4" t="s">
        <v>88</v>
      </c>
      <c r="B4" s="1">
        <v>0.3538</v>
      </c>
      <c r="C4" s="1">
        <v>0.2397</v>
      </c>
      <c r="F4" t="s">
        <v>88</v>
      </c>
      <c r="G4" s="1">
        <v>2.8900000000000002E-2</v>
      </c>
      <c r="H4" s="1">
        <v>5.3399999999999996E-2</v>
      </c>
      <c r="S4" t="s">
        <v>32</v>
      </c>
      <c r="T4" s="12">
        <v>0.1047</v>
      </c>
      <c r="U4" s="12">
        <v>0.15310000000000001</v>
      </c>
      <c r="V4" s="12">
        <v>0.10539999999999999</v>
      </c>
      <c r="W4" s="22">
        <v>9.5999999999999974E-3</v>
      </c>
      <c r="X4" s="12">
        <v>0.10094637223974767</v>
      </c>
      <c r="Y4" s="12"/>
      <c r="AA4" t="s">
        <v>43</v>
      </c>
      <c r="AB4" s="1">
        <v>1.37E-2</v>
      </c>
    </row>
    <row r="5" spans="1:28" x14ac:dyDescent="0.3">
      <c r="S5" t="s">
        <v>42</v>
      </c>
      <c r="T5" s="12">
        <v>0.1012</v>
      </c>
      <c r="U5" s="12">
        <v>0.15</v>
      </c>
      <c r="V5" s="12">
        <v>0.10199999999999999</v>
      </c>
      <c r="W5" s="22">
        <v>-5.5999999999999939E-3</v>
      </c>
      <c r="X5" s="12">
        <v>-5.2434456928838857E-2</v>
      </c>
      <c r="Y5" s="12"/>
      <c r="AA5" t="s">
        <v>32</v>
      </c>
      <c r="AB5" s="1">
        <v>9.5100000000000004E-2</v>
      </c>
    </row>
    <row r="6" spans="1:28" x14ac:dyDescent="0.3">
      <c r="B6" s="1"/>
      <c r="C6" s="1"/>
      <c r="H6" s="1"/>
      <c r="S6" t="s">
        <v>50</v>
      </c>
      <c r="T6" s="12">
        <v>8.1500000000000003E-2</v>
      </c>
      <c r="U6" s="12">
        <v>1.12E-2</v>
      </c>
      <c r="V6" s="12">
        <v>8.0399999999999999E-2</v>
      </c>
      <c r="W6" s="22">
        <v>6.1999999999999972E-3</v>
      </c>
      <c r="X6" s="12">
        <v>8.233731739707828E-2</v>
      </c>
      <c r="Y6" s="12"/>
      <c r="AA6" t="s">
        <v>33</v>
      </c>
      <c r="AB6" s="1">
        <v>3.5999999999999999E-3</v>
      </c>
    </row>
    <row r="7" spans="1:28" x14ac:dyDescent="0.3">
      <c r="C7" s="1"/>
      <c r="H7" s="1"/>
      <c r="S7" t="s">
        <v>34</v>
      </c>
      <c r="T7" s="12">
        <v>7.8799999999999995E-2</v>
      </c>
      <c r="U7" s="12">
        <v>2.0799999999999999E-2</v>
      </c>
      <c r="V7" s="12">
        <v>7.7899999999999997E-2</v>
      </c>
      <c r="W7" s="22">
        <v>-6.1000000000000082E-3</v>
      </c>
      <c r="X7" s="12">
        <v>-7.1849234393404071E-2</v>
      </c>
      <c r="Y7" s="12"/>
      <c r="AA7" t="s">
        <v>44</v>
      </c>
      <c r="AB7" s="1">
        <v>5.6999999999999993E-3</v>
      </c>
    </row>
    <row r="8" spans="1:28" x14ac:dyDescent="0.3">
      <c r="C8" s="1"/>
      <c r="H8" s="1"/>
      <c r="S8" t="s">
        <v>45</v>
      </c>
      <c r="T8" s="12">
        <v>6.9900000000000004E-2</v>
      </c>
      <c r="U8" s="12">
        <v>0</v>
      </c>
      <c r="V8" s="12">
        <v>6.88E-2</v>
      </c>
      <c r="W8" s="22">
        <v>-8.3000000000000018E-3</v>
      </c>
      <c r="X8" s="12">
        <v>-0.10613810741687979</v>
      </c>
      <c r="Y8" s="12"/>
      <c r="AA8" t="s">
        <v>45</v>
      </c>
      <c r="AB8" s="1">
        <v>7.8200000000000006E-2</v>
      </c>
    </row>
    <row r="9" spans="1:28" x14ac:dyDescent="0.3">
      <c r="S9" t="s">
        <v>39</v>
      </c>
      <c r="T9" s="12">
        <v>6.1899999999999997E-2</v>
      </c>
      <c r="U9" s="12">
        <v>8.9899999999999994E-2</v>
      </c>
      <c r="V9" s="12">
        <v>6.2399999999999997E-2</v>
      </c>
      <c r="W9" s="22">
        <v>1.43E-2</v>
      </c>
      <c r="X9" s="12">
        <v>0.30042016806722693</v>
      </c>
      <c r="Y9" s="12"/>
      <c r="AA9" t="s">
        <v>46</v>
      </c>
      <c r="AB9" s="1">
        <v>0.19620000000000001</v>
      </c>
    </row>
    <row r="10" spans="1:28" x14ac:dyDescent="0.3">
      <c r="A10" t="s">
        <v>82</v>
      </c>
      <c r="B10">
        <v>2019</v>
      </c>
      <c r="C10">
        <v>2020</v>
      </c>
      <c r="S10" t="s">
        <v>49</v>
      </c>
      <c r="T10" s="12">
        <v>6.0900000000000003E-2</v>
      </c>
      <c r="U10" s="12">
        <v>4.19E-2</v>
      </c>
      <c r="V10" s="12">
        <v>6.0600000000000001E-2</v>
      </c>
      <c r="W10" s="22">
        <v>1.1000000000000003E-2</v>
      </c>
      <c r="X10" s="12">
        <v>0.22044088176352705</v>
      </c>
      <c r="Y10" s="12"/>
      <c r="AA10" t="s">
        <v>34</v>
      </c>
      <c r="AB10" s="1">
        <v>8.4900000000000003E-2</v>
      </c>
    </row>
    <row r="11" spans="1:28" x14ac:dyDescent="0.3">
      <c r="A11" t="s">
        <v>13</v>
      </c>
      <c r="B11" s="1">
        <v>0.42469999999999997</v>
      </c>
      <c r="C11" s="1">
        <v>0.36149999999999999</v>
      </c>
      <c r="F11" t="s">
        <v>83</v>
      </c>
      <c r="G11">
        <v>2019</v>
      </c>
      <c r="H11">
        <v>2020</v>
      </c>
      <c r="S11" t="s">
        <v>51</v>
      </c>
      <c r="T11" s="12">
        <v>5.5599999999999997E-2</v>
      </c>
      <c r="U11" s="12">
        <v>6.4999999999999997E-3</v>
      </c>
      <c r="V11" s="12">
        <v>5.4899999999999997E-2</v>
      </c>
      <c r="W11" s="22">
        <v>8.2999999999999949E-3</v>
      </c>
      <c r="X11" s="12">
        <v>0.17547568710359407</v>
      </c>
      <c r="Y11" s="12"/>
      <c r="AA11" t="s">
        <v>35</v>
      </c>
      <c r="AB11" s="1">
        <v>3.2799999999999996E-2</v>
      </c>
    </row>
    <row r="12" spans="1:28" x14ac:dyDescent="0.3">
      <c r="A12" t="s">
        <v>14</v>
      </c>
      <c r="B12" s="1">
        <v>0.62840000000000007</v>
      </c>
      <c r="C12" s="1">
        <v>0.52869999999999995</v>
      </c>
      <c r="F12" t="s">
        <v>20</v>
      </c>
      <c r="G12" s="1">
        <v>0.51529999999999998</v>
      </c>
      <c r="H12" s="1">
        <v>0.36890000000000001</v>
      </c>
      <c r="S12" t="s">
        <v>38</v>
      </c>
      <c r="T12" s="12">
        <v>3.9199999999999999E-2</v>
      </c>
      <c r="U12" s="12">
        <v>5.9700000000000003E-2</v>
      </c>
      <c r="V12" s="12">
        <v>3.95E-2</v>
      </c>
      <c r="W12" s="22">
        <v>9.7999999999999997E-3</v>
      </c>
      <c r="X12" s="12">
        <v>0.33333333333333326</v>
      </c>
      <c r="Y12" s="12"/>
      <c r="AA12" t="s">
        <v>47</v>
      </c>
      <c r="AB12" s="1">
        <v>6.7000000000000002E-3</v>
      </c>
    </row>
    <row r="13" spans="1:28" x14ac:dyDescent="0.3">
      <c r="A13" t="s">
        <v>88</v>
      </c>
      <c r="B13" s="1">
        <v>0.43020000000000003</v>
      </c>
      <c r="C13" s="1">
        <v>0.36420000000000002</v>
      </c>
      <c r="F13" t="s">
        <v>66</v>
      </c>
      <c r="G13" s="1">
        <v>0.22539999999999999</v>
      </c>
      <c r="H13" s="1">
        <v>0.13650000000000001</v>
      </c>
      <c r="S13" t="s">
        <v>54</v>
      </c>
      <c r="T13" s="12">
        <v>3.8399999999999997E-2</v>
      </c>
      <c r="U13" s="12">
        <v>0</v>
      </c>
      <c r="V13" s="12">
        <v>3.78E-2</v>
      </c>
      <c r="W13" s="22">
        <v>-2.8400000000000002E-2</v>
      </c>
      <c r="X13" s="12">
        <v>-0.42514970059880242</v>
      </c>
      <c r="Y13" s="12"/>
      <c r="AA13" t="s">
        <v>36</v>
      </c>
      <c r="AB13" s="1">
        <v>9.3999999999999986E-3</v>
      </c>
    </row>
    <row r="14" spans="1:28" x14ac:dyDescent="0.3">
      <c r="S14" t="s">
        <v>48</v>
      </c>
      <c r="T14" s="12">
        <v>3.4599999999999999E-2</v>
      </c>
      <c r="U14" s="12">
        <v>2.58E-2</v>
      </c>
      <c r="V14" s="12">
        <v>3.4500000000000003E-2</v>
      </c>
      <c r="W14" s="22">
        <v>6.9999999999999993E-3</v>
      </c>
      <c r="X14" s="12">
        <v>0.25362318840579712</v>
      </c>
      <c r="Y14" s="12"/>
      <c r="AA14" t="s">
        <v>37</v>
      </c>
      <c r="AB14" s="1">
        <v>1.2E-2</v>
      </c>
    </row>
    <row r="15" spans="1:28" x14ac:dyDescent="0.3">
      <c r="G15" s="1"/>
      <c r="H15" s="1"/>
      <c r="S15" t="s">
        <v>35</v>
      </c>
      <c r="T15" s="12">
        <v>2.4799999999999999E-2</v>
      </c>
      <c r="U15" s="12">
        <v>3.0999999999999999E-3</v>
      </c>
      <c r="V15" s="12">
        <v>2.4500000000000001E-2</v>
      </c>
      <c r="W15" s="22">
        <v>-7.9999999999999967E-3</v>
      </c>
      <c r="X15" s="12">
        <v>-0.24390243902439013</v>
      </c>
      <c r="Y15" s="12"/>
      <c r="AA15" t="s">
        <v>48</v>
      </c>
      <c r="AB15" s="1">
        <v>2.76E-2</v>
      </c>
    </row>
    <row r="16" spans="1:28" x14ac:dyDescent="0.3">
      <c r="B16" s="1"/>
      <c r="C16" s="1"/>
      <c r="G16" s="1"/>
      <c r="H16" s="1"/>
      <c r="S16" t="s">
        <v>36</v>
      </c>
      <c r="T16" s="12">
        <v>1.6299999999999999E-2</v>
      </c>
      <c r="U16" s="12">
        <v>4.19E-2</v>
      </c>
      <c r="V16" s="12">
        <v>1.67E-2</v>
      </c>
      <c r="W16" s="22">
        <v>6.8999999999999999E-3</v>
      </c>
      <c r="X16" s="12">
        <v>0.73404255319148937</v>
      </c>
      <c r="Y16" s="12"/>
      <c r="AA16" t="s">
        <v>38</v>
      </c>
      <c r="AB16" s="1">
        <v>2.9399999999999999E-2</v>
      </c>
    </row>
    <row r="17" spans="2:28" x14ac:dyDescent="0.3">
      <c r="B17" s="1"/>
      <c r="C17" s="1"/>
      <c r="G17" s="1"/>
      <c r="H17" s="1"/>
      <c r="S17" t="s">
        <v>37</v>
      </c>
      <c r="T17" s="12">
        <v>1.35E-2</v>
      </c>
      <c r="U17" s="12">
        <v>4.4200000000000003E-2</v>
      </c>
      <c r="V17" s="12">
        <v>1.4E-2</v>
      </c>
      <c r="W17" s="22">
        <v>1.4999999999999996E-3</v>
      </c>
      <c r="X17" s="12">
        <v>0.125</v>
      </c>
      <c r="Y17" s="12"/>
      <c r="AA17" t="s">
        <v>49</v>
      </c>
      <c r="AB17" s="1">
        <v>4.99E-2</v>
      </c>
    </row>
    <row r="18" spans="2:28" x14ac:dyDescent="0.3">
      <c r="B18" s="1"/>
      <c r="C18" s="1"/>
      <c r="S18" t="s">
        <v>43</v>
      </c>
      <c r="T18" s="12">
        <v>1.2500000000000001E-2</v>
      </c>
      <c r="U18" s="12">
        <v>2.0299999999999999E-2</v>
      </c>
      <c r="V18" s="12">
        <v>1.26E-2</v>
      </c>
      <c r="W18" s="22">
        <v>-1.1999999999999997E-3</v>
      </c>
      <c r="X18" s="12">
        <v>-8.7591240875912413E-2</v>
      </c>
      <c r="Y18" s="12"/>
      <c r="AA18" t="s">
        <v>50</v>
      </c>
      <c r="AB18" s="1">
        <v>7.5300000000000006E-2</v>
      </c>
    </row>
    <row r="19" spans="2:28" x14ac:dyDescent="0.3">
      <c r="S19" t="s">
        <v>47</v>
      </c>
      <c r="T19" s="12">
        <v>1.21E-2</v>
      </c>
      <c r="U19" s="12">
        <v>0</v>
      </c>
      <c r="V19" s="12">
        <v>1.1900000000000001E-2</v>
      </c>
      <c r="W19" s="22">
        <v>5.3999999999999994E-3</v>
      </c>
      <c r="X19" s="12">
        <v>0.80597014925373123</v>
      </c>
      <c r="Y19" s="12"/>
      <c r="AA19" t="s">
        <v>51</v>
      </c>
      <c r="AB19" s="1">
        <v>4.7300000000000002E-2</v>
      </c>
    </row>
    <row r="20" spans="2:28" x14ac:dyDescent="0.3">
      <c r="S20" t="s">
        <v>44</v>
      </c>
      <c r="T20" s="12">
        <v>9.1999999999999998E-3</v>
      </c>
      <c r="U20" s="12">
        <v>5.7999999999999996E-3</v>
      </c>
      <c r="V20" s="12">
        <v>9.1000000000000004E-3</v>
      </c>
      <c r="W20" s="22">
        <v>3.5000000000000005E-3</v>
      </c>
      <c r="X20" s="12">
        <v>0.61403508771929838</v>
      </c>
      <c r="Y20" s="12"/>
      <c r="AA20" t="s">
        <v>52</v>
      </c>
      <c r="AB20" s="1">
        <v>1.0700000000000001E-2</v>
      </c>
    </row>
    <row r="21" spans="2:28" x14ac:dyDescent="0.3">
      <c r="S21" t="s">
        <v>52</v>
      </c>
      <c r="T21" s="12">
        <v>2.7000000000000001E-3</v>
      </c>
      <c r="U21" s="12">
        <v>0</v>
      </c>
      <c r="V21" s="12">
        <v>2.5999999999999999E-3</v>
      </c>
      <c r="W21" s="22">
        <v>-8.0000000000000002E-3</v>
      </c>
      <c r="X21" s="12">
        <v>-0.74766355140186924</v>
      </c>
      <c r="Y21" s="12"/>
      <c r="AA21" t="s">
        <v>39</v>
      </c>
      <c r="AB21" s="1">
        <v>4.7599999999999996E-2</v>
      </c>
    </row>
    <row r="22" spans="2:28" x14ac:dyDescent="0.3">
      <c r="S22" t="s">
        <v>33</v>
      </c>
      <c r="T22" s="12">
        <v>2.2000000000000001E-3</v>
      </c>
      <c r="U22" s="12">
        <v>0</v>
      </c>
      <c r="V22" s="12">
        <v>2.2000000000000001E-3</v>
      </c>
      <c r="W22" s="22">
        <v>-1.3999999999999998E-3</v>
      </c>
      <c r="X22" s="12">
        <v>-0.38888888888888884</v>
      </c>
      <c r="Y22" s="12"/>
      <c r="AA22" t="s">
        <v>54</v>
      </c>
      <c r="AB22" s="1">
        <v>6.6799999999999998E-2</v>
      </c>
    </row>
    <row r="23" spans="2:28" x14ac:dyDescent="0.3">
      <c r="S23" s="29" t="s">
        <v>80</v>
      </c>
      <c r="T23" s="30">
        <v>8.9999999999999998E-4</v>
      </c>
      <c r="U23" s="30">
        <v>0</v>
      </c>
      <c r="V23" s="30">
        <v>8.9999999999999998E-4</v>
      </c>
      <c r="W23" s="37" t="s">
        <v>93</v>
      </c>
      <c r="X23" s="37" t="s">
        <v>93</v>
      </c>
      <c r="AA23" t="s">
        <v>160</v>
      </c>
      <c r="AB23" s="1">
        <v>2.9999999999999997E-4</v>
      </c>
    </row>
    <row r="28" spans="2:28" x14ac:dyDescent="0.3">
      <c r="B28">
        <v>2019</v>
      </c>
      <c r="C28" t="s">
        <v>59</v>
      </c>
      <c r="D28" t="s">
        <v>60</v>
      </c>
      <c r="F28">
        <v>2020</v>
      </c>
      <c r="G28" t="s">
        <v>59</v>
      </c>
      <c r="H28" t="s">
        <v>60</v>
      </c>
    </row>
    <row r="29" spans="2:28" x14ac:dyDescent="0.3">
      <c r="B29" t="s">
        <v>13</v>
      </c>
      <c r="C29" s="5">
        <v>35.819899999999997</v>
      </c>
      <c r="D29" s="5">
        <v>39.19341</v>
      </c>
      <c r="F29" t="s">
        <v>13</v>
      </c>
      <c r="G29" s="5">
        <v>28.421859999999999</v>
      </c>
      <c r="H29" s="5">
        <v>40.399290000000001</v>
      </c>
    </row>
    <row r="30" spans="2:28" x14ac:dyDescent="0.3">
      <c r="B30" t="s">
        <v>14</v>
      </c>
      <c r="C30" s="5">
        <v>29.779869999999999</v>
      </c>
      <c r="D30" s="5">
        <v>31.718869999999999</v>
      </c>
      <c r="F30" t="s">
        <v>14</v>
      </c>
      <c r="G30" s="5">
        <v>30.5306</v>
      </c>
      <c r="H30" s="5">
        <v>43.630450000000003</v>
      </c>
    </row>
    <row r="31" spans="2:28" x14ac:dyDescent="0.3">
      <c r="B31" t="s">
        <v>15</v>
      </c>
      <c r="C31" s="5">
        <v>35.655149999999999</v>
      </c>
      <c r="D31" s="5">
        <v>38.989530000000002</v>
      </c>
      <c r="F31" t="s">
        <v>15</v>
      </c>
      <c r="G31" s="5">
        <v>28.453710000000001</v>
      </c>
      <c r="H31" s="5">
        <v>40.448099999999997</v>
      </c>
    </row>
    <row r="36" spans="1:11" x14ac:dyDescent="0.3">
      <c r="C36" t="s">
        <v>59</v>
      </c>
      <c r="D36" t="s">
        <v>60</v>
      </c>
    </row>
    <row r="37" spans="1:11" x14ac:dyDescent="0.3">
      <c r="B37" t="s">
        <v>94</v>
      </c>
      <c r="C37" s="5">
        <v>35.655149999999999</v>
      </c>
      <c r="D37" s="5">
        <v>38.989530000000002</v>
      </c>
    </row>
    <row r="38" spans="1:11" x14ac:dyDescent="0.3">
      <c r="B38" t="s">
        <v>95</v>
      </c>
      <c r="C38" s="5">
        <v>28.453710000000001</v>
      </c>
      <c r="D38" s="5">
        <v>40.448099999999997</v>
      </c>
    </row>
    <row r="44" spans="1:11" ht="15" thickBot="1" x14ac:dyDescent="0.35">
      <c r="A44" s="36" t="s">
        <v>40</v>
      </c>
      <c r="B44" s="36" t="s">
        <v>13</v>
      </c>
      <c r="C44" s="36" t="s">
        <v>14</v>
      </c>
      <c r="D44" s="36" t="s">
        <v>96</v>
      </c>
    </row>
    <row r="45" spans="1:11" ht="15" thickTop="1" x14ac:dyDescent="0.3">
      <c r="A45" s="27" t="s">
        <v>22</v>
      </c>
      <c r="B45" s="28">
        <v>4.1700000000000001E-2</v>
      </c>
      <c r="C45" s="28">
        <v>4.3999999999999997E-2</v>
      </c>
      <c r="D45" s="28">
        <v>4.1700000000000001E-2</v>
      </c>
    </row>
    <row r="46" spans="1:11" x14ac:dyDescent="0.3">
      <c r="A46" s="27" t="s">
        <v>23</v>
      </c>
      <c r="B46" s="28">
        <v>4.4999999999999998E-2</v>
      </c>
      <c r="C46" s="28">
        <v>9.4000000000000004E-3</v>
      </c>
      <c r="D46" s="28">
        <v>4.4400000000000002E-2</v>
      </c>
    </row>
    <row r="47" spans="1:11" x14ac:dyDescent="0.3">
      <c r="A47" s="27" t="s">
        <v>25</v>
      </c>
      <c r="B47" s="28">
        <v>5.8500000000000003E-2</v>
      </c>
      <c r="C47" s="28">
        <v>0.1721</v>
      </c>
      <c r="D47" s="28">
        <v>6.0299999999999999E-2</v>
      </c>
      <c r="E47" s="1"/>
      <c r="F47" s="1"/>
      <c r="G47" s="22"/>
      <c r="H47" s="22"/>
      <c r="I47" s="6"/>
      <c r="J47" s="6"/>
      <c r="K47" s="6"/>
    </row>
    <row r="48" spans="1:11" x14ac:dyDescent="0.3">
      <c r="A48" s="27" t="s">
        <v>31</v>
      </c>
      <c r="B48" s="28">
        <v>8.14E-2</v>
      </c>
      <c r="C48" s="28">
        <v>0.14949999999999999</v>
      </c>
      <c r="D48" s="28">
        <v>8.2500000000000004E-2</v>
      </c>
      <c r="E48" s="1"/>
      <c r="F48" s="1"/>
      <c r="G48" s="22"/>
      <c r="H48" s="22"/>
      <c r="I48" s="6"/>
      <c r="J48" s="6"/>
      <c r="K48" s="6"/>
    </row>
    <row r="49" spans="1:11" x14ac:dyDescent="0.3">
      <c r="A49" s="27" t="s">
        <v>27</v>
      </c>
      <c r="B49" s="28">
        <v>0.1007</v>
      </c>
      <c r="C49" s="28">
        <v>5.1000000000000004E-3</v>
      </c>
      <c r="D49" s="28">
        <v>9.9199999999999997E-2</v>
      </c>
      <c r="E49" s="1"/>
      <c r="F49" s="1"/>
      <c r="G49" s="22"/>
      <c r="H49" s="22"/>
      <c r="I49" s="6"/>
      <c r="J49" s="6"/>
      <c r="K49" s="6"/>
    </row>
    <row r="50" spans="1:11" x14ac:dyDescent="0.3">
      <c r="A50" s="27" t="s">
        <v>30</v>
      </c>
      <c r="B50" s="28">
        <v>0.106</v>
      </c>
      <c r="C50" s="28">
        <v>5.8700000000000002E-2</v>
      </c>
      <c r="D50" s="28">
        <v>0.1053</v>
      </c>
      <c r="E50" s="1"/>
      <c r="F50" s="1"/>
      <c r="G50" s="22"/>
      <c r="H50" s="22"/>
      <c r="I50" s="6"/>
      <c r="J50" s="6"/>
      <c r="K50" s="6"/>
    </row>
    <row r="51" spans="1:11" x14ac:dyDescent="0.3">
      <c r="A51" s="27" t="s">
        <v>26</v>
      </c>
      <c r="B51" s="28">
        <v>0.1275</v>
      </c>
      <c r="C51" s="28">
        <v>0.123</v>
      </c>
      <c r="D51" s="28">
        <v>0.1275</v>
      </c>
      <c r="E51" s="1"/>
      <c r="F51" s="1"/>
      <c r="G51" s="22"/>
      <c r="H51" s="22"/>
      <c r="I51" s="6"/>
      <c r="J51" s="6"/>
      <c r="K51" s="6"/>
    </row>
    <row r="52" spans="1:11" x14ac:dyDescent="0.3">
      <c r="A52" s="27" t="s">
        <v>28</v>
      </c>
      <c r="B52" s="28">
        <v>0.20119999999999999</v>
      </c>
      <c r="C52" s="28">
        <v>5.2999999999999999E-2</v>
      </c>
      <c r="D52" s="28">
        <v>0.1988</v>
      </c>
      <c r="E52" s="1"/>
      <c r="F52" s="1"/>
      <c r="G52" s="22"/>
      <c r="H52" s="22"/>
      <c r="I52" s="6"/>
      <c r="J52" s="6"/>
      <c r="K52" s="6"/>
    </row>
    <row r="53" spans="1:11" x14ac:dyDescent="0.3">
      <c r="A53" s="29" t="s">
        <v>24</v>
      </c>
      <c r="B53" s="30">
        <v>0.23799999999999999</v>
      </c>
      <c r="C53" s="30">
        <v>0.38529999999999998</v>
      </c>
      <c r="D53" s="30">
        <v>0.24030000000000001</v>
      </c>
      <c r="E53" s="1"/>
      <c r="F53" s="1"/>
      <c r="G53" s="22"/>
      <c r="H53" s="22"/>
      <c r="I53" s="6"/>
      <c r="J53" s="6"/>
      <c r="K53" s="6"/>
    </row>
    <row r="54" spans="1:11" x14ac:dyDescent="0.3">
      <c r="C54" s="1"/>
      <c r="E54" s="1"/>
      <c r="F54" s="1"/>
      <c r="G54" s="22"/>
      <c r="H54" s="22"/>
      <c r="I54" s="6"/>
      <c r="J54" s="6"/>
      <c r="K54" s="6"/>
    </row>
    <row r="55" spans="1:11" x14ac:dyDescent="0.3">
      <c r="C55" s="1"/>
      <c r="E55" s="1"/>
      <c r="F55" s="1"/>
      <c r="G55" s="22"/>
      <c r="H55" s="22"/>
      <c r="I55" s="6"/>
      <c r="J55" s="6"/>
      <c r="K55" s="6"/>
    </row>
    <row r="56" spans="1:11" x14ac:dyDescent="0.3">
      <c r="E56" s="39"/>
      <c r="F56" s="6"/>
      <c r="I56" s="6"/>
      <c r="J56" s="6"/>
      <c r="K56" s="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1960-7C4D-46C7-97E9-BBEB3E45BC5C}">
  <dimension ref="E3:J39"/>
  <sheetViews>
    <sheetView tabSelected="1" workbookViewId="0">
      <selection activeCell="E29" sqref="E29"/>
    </sheetView>
  </sheetViews>
  <sheetFormatPr defaultRowHeight="14.4" x14ac:dyDescent="0.3"/>
  <cols>
    <col min="5" max="5" width="12" customWidth="1"/>
    <col min="6" max="6" width="24" customWidth="1"/>
    <col min="7" max="7" width="21.75" customWidth="1"/>
    <col min="8" max="8" width="15.375" bestFit="1" customWidth="1"/>
  </cols>
  <sheetData>
    <row r="3" spans="7:10" x14ac:dyDescent="0.3">
      <c r="H3" t="s">
        <v>139</v>
      </c>
      <c r="I3" t="s">
        <v>89</v>
      </c>
      <c r="J3" t="s">
        <v>83</v>
      </c>
    </row>
    <row r="4" spans="7:10" x14ac:dyDescent="0.3">
      <c r="G4">
        <v>17</v>
      </c>
      <c r="H4" t="s">
        <v>138</v>
      </c>
      <c r="I4" s="12">
        <v>0.25320429999999999</v>
      </c>
      <c r="J4" s="12">
        <v>0.23968500000000001</v>
      </c>
    </row>
    <row r="5" spans="7:10" x14ac:dyDescent="0.3">
      <c r="G5">
        <v>16</v>
      </c>
      <c r="H5" t="s">
        <v>137</v>
      </c>
      <c r="I5" s="12">
        <v>0.23124529999999999</v>
      </c>
      <c r="J5" s="12">
        <v>0.22133169999999999</v>
      </c>
    </row>
    <row r="6" spans="7:10" x14ac:dyDescent="0.3">
      <c r="G6">
        <v>15</v>
      </c>
      <c r="H6" t="s">
        <v>136</v>
      </c>
      <c r="I6" s="12">
        <v>0.25132130000000003</v>
      </c>
      <c r="J6" s="12">
        <v>0.2412869</v>
      </c>
    </row>
    <row r="7" spans="7:10" x14ac:dyDescent="0.3">
      <c r="G7">
        <v>14</v>
      </c>
      <c r="H7" t="s">
        <v>135</v>
      </c>
      <c r="I7" s="12">
        <v>0.2347574</v>
      </c>
      <c r="J7" s="12">
        <v>0.2159018</v>
      </c>
    </row>
    <row r="8" spans="7:10" x14ac:dyDescent="0.3">
      <c r="G8">
        <v>13</v>
      </c>
      <c r="H8" t="s">
        <v>134</v>
      </c>
      <c r="I8" s="12">
        <v>0.27507110000000001</v>
      </c>
      <c r="J8" s="12">
        <v>0.26031589999999999</v>
      </c>
    </row>
    <row r="9" spans="7:10" x14ac:dyDescent="0.3">
      <c r="G9">
        <v>12</v>
      </c>
      <c r="H9" t="s">
        <v>133</v>
      </c>
      <c r="I9" s="12">
        <v>0.24209910000000001</v>
      </c>
      <c r="J9" s="12">
        <v>0.2399587</v>
      </c>
    </row>
    <row r="10" spans="7:10" x14ac:dyDescent="0.3">
      <c r="G10">
        <v>11</v>
      </c>
      <c r="H10" t="s">
        <v>132</v>
      </c>
      <c r="I10" s="12">
        <v>0.51646840000000005</v>
      </c>
      <c r="J10" s="12">
        <v>0.4922163</v>
      </c>
    </row>
    <row r="11" spans="7:10" x14ac:dyDescent="0.3">
      <c r="G11">
        <v>10</v>
      </c>
      <c r="H11" t="s">
        <v>131</v>
      </c>
      <c r="I11" s="12">
        <v>0.21866849999999999</v>
      </c>
      <c r="J11" s="12">
        <v>0.21666579999999999</v>
      </c>
    </row>
    <row r="12" spans="7:10" x14ac:dyDescent="0.3">
      <c r="G12">
        <v>9</v>
      </c>
      <c r="H12" t="s">
        <v>130</v>
      </c>
      <c r="I12" s="12">
        <v>0.23865159999999999</v>
      </c>
      <c r="J12" s="12">
        <v>0.22921649999999999</v>
      </c>
    </row>
    <row r="13" spans="7:10" x14ac:dyDescent="0.3">
      <c r="G13">
        <v>8</v>
      </c>
      <c r="H13" t="s">
        <v>129</v>
      </c>
      <c r="I13" s="12">
        <v>0.21244270000000001</v>
      </c>
      <c r="J13" s="12">
        <v>0.20485349999999999</v>
      </c>
    </row>
    <row r="14" spans="7:10" x14ac:dyDescent="0.3">
      <c r="G14">
        <v>7</v>
      </c>
      <c r="H14" t="s">
        <v>128</v>
      </c>
      <c r="I14" s="12">
        <v>0.2398959</v>
      </c>
      <c r="J14" s="12">
        <v>0.2247857</v>
      </c>
    </row>
    <row r="15" spans="7:10" x14ac:dyDescent="0.3">
      <c r="G15">
        <v>6</v>
      </c>
      <c r="H15" t="s">
        <v>127</v>
      </c>
      <c r="I15" s="12">
        <v>0.2060033</v>
      </c>
      <c r="J15" s="12">
        <v>0.19681799999999999</v>
      </c>
    </row>
    <row r="16" spans="7:10" x14ac:dyDescent="0.3">
      <c r="G16">
        <v>5</v>
      </c>
      <c r="H16" t="s">
        <v>126</v>
      </c>
      <c r="I16" s="12">
        <v>0.24342259999999999</v>
      </c>
      <c r="J16" s="12">
        <v>0.2246475</v>
      </c>
    </row>
    <row r="17" spans="5:10" x14ac:dyDescent="0.3">
      <c r="G17">
        <v>4</v>
      </c>
      <c r="H17" t="s">
        <v>125</v>
      </c>
      <c r="I17" s="12">
        <v>0.22896649999999999</v>
      </c>
      <c r="J17" s="12">
        <v>0.2172405</v>
      </c>
    </row>
    <row r="18" spans="5:10" x14ac:dyDescent="0.3">
      <c r="G18">
        <v>3</v>
      </c>
      <c r="H18" t="s">
        <v>124</v>
      </c>
      <c r="I18" s="12">
        <v>0.3745385</v>
      </c>
      <c r="J18" s="12">
        <v>0.3482827</v>
      </c>
    </row>
    <row r="19" spans="5:10" x14ac:dyDescent="0.3">
      <c r="G19">
        <v>2</v>
      </c>
      <c r="H19" t="s">
        <v>123</v>
      </c>
      <c r="I19" s="12">
        <v>0.300176</v>
      </c>
      <c r="J19" s="12">
        <v>0.27523039999999999</v>
      </c>
    </row>
    <row r="20" spans="5:10" x14ac:dyDescent="0.3">
      <c r="G20">
        <v>1</v>
      </c>
      <c r="H20" t="s">
        <v>122</v>
      </c>
      <c r="I20" s="12">
        <v>0.26438660000000003</v>
      </c>
      <c r="J20" s="12">
        <v>0.24963440000000001</v>
      </c>
    </row>
    <row r="22" spans="5:10" x14ac:dyDescent="0.3">
      <c r="E22" t="s">
        <v>139</v>
      </c>
      <c r="F22" t="s">
        <v>89</v>
      </c>
      <c r="G22" t="s">
        <v>83</v>
      </c>
    </row>
    <row r="23" spans="5:10" x14ac:dyDescent="0.3">
      <c r="E23" t="s">
        <v>132</v>
      </c>
      <c r="F23" s="12">
        <v>0.51646840000000005</v>
      </c>
      <c r="G23" s="12">
        <v>0.4922163</v>
      </c>
    </row>
    <row r="24" spans="5:10" x14ac:dyDescent="0.3">
      <c r="E24" t="s">
        <v>124</v>
      </c>
      <c r="F24" s="12">
        <v>0.3745385</v>
      </c>
      <c r="G24" s="12">
        <v>0.3482827</v>
      </c>
    </row>
    <row r="25" spans="5:10" x14ac:dyDescent="0.3">
      <c r="E25" t="s">
        <v>123</v>
      </c>
      <c r="F25" s="12">
        <v>0.300176</v>
      </c>
      <c r="G25" s="12">
        <v>0.27523039999999999</v>
      </c>
    </row>
    <row r="26" spans="5:10" x14ac:dyDescent="0.3">
      <c r="E26" t="s">
        <v>134</v>
      </c>
      <c r="F26" s="12">
        <v>0.27507110000000001</v>
      </c>
      <c r="G26" s="12">
        <v>0.26031589999999999</v>
      </c>
    </row>
    <row r="27" spans="5:10" x14ac:dyDescent="0.3">
      <c r="E27" t="s">
        <v>122</v>
      </c>
      <c r="F27" s="12">
        <v>0.26438660000000003</v>
      </c>
      <c r="G27" s="12">
        <v>0.24963440000000001</v>
      </c>
    </row>
    <row r="28" spans="5:10" x14ac:dyDescent="0.3">
      <c r="E28" t="s">
        <v>136</v>
      </c>
      <c r="F28" s="12">
        <v>0.25132130000000003</v>
      </c>
      <c r="G28" s="12">
        <v>0.2412869</v>
      </c>
    </row>
    <row r="29" spans="5:10" x14ac:dyDescent="0.3">
      <c r="E29" t="s">
        <v>133</v>
      </c>
      <c r="F29" s="12">
        <v>0.24209910000000001</v>
      </c>
      <c r="G29" s="12">
        <v>0.2399587</v>
      </c>
    </row>
    <row r="30" spans="5:10" x14ac:dyDescent="0.3">
      <c r="E30" t="s">
        <v>138</v>
      </c>
      <c r="F30" s="12">
        <v>0.25320429999999999</v>
      </c>
      <c r="G30" s="12">
        <v>0.23968500000000001</v>
      </c>
    </row>
    <row r="31" spans="5:10" x14ac:dyDescent="0.3">
      <c r="E31" t="s">
        <v>130</v>
      </c>
      <c r="F31" s="12">
        <v>0.23865159999999999</v>
      </c>
      <c r="G31" s="12">
        <v>0.22921649999999999</v>
      </c>
    </row>
    <row r="32" spans="5:10" x14ac:dyDescent="0.3">
      <c r="E32" t="s">
        <v>128</v>
      </c>
      <c r="F32" s="12">
        <v>0.2398959</v>
      </c>
      <c r="G32" s="12">
        <v>0.2247857</v>
      </c>
    </row>
    <row r="33" spans="5:7" x14ac:dyDescent="0.3">
      <c r="E33" t="s">
        <v>126</v>
      </c>
      <c r="F33" s="12">
        <v>0.24342259999999999</v>
      </c>
      <c r="G33" s="12">
        <v>0.2246475</v>
      </c>
    </row>
    <row r="34" spans="5:7" x14ac:dyDescent="0.3">
      <c r="E34" t="s">
        <v>137</v>
      </c>
      <c r="F34" s="12">
        <v>0.23124529999999999</v>
      </c>
      <c r="G34" s="12">
        <v>0.22133169999999999</v>
      </c>
    </row>
    <row r="35" spans="5:7" x14ac:dyDescent="0.3">
      <c r="E35" t="s">
        <v>125</v>
      </c>
      <c r="F35" s="12">
        <v>0.22896649999999999</v>
      </c>
      <c r="G35" s="12">
        <v>0.2172405</v>
      </c>
    </row>
    <row r="36" spans="5:7" x14ac:dyDescent="0.3">
      <c r="E36" t="s">
        <v>131</v>
      </c>
      <c r="F36" s="12">
        <v>0.21866849999999999</v>
      </c>
      <c r="G36" s="12">
        <v>0.21666579999999999</v>
      </c>
    </row>
    <row r="37" spans="5:7" x14ac:dyDescent="0.3">
      <c r="E37" t="s">
        <v>135</v>
      </c>
      <c r="F37" s="12">
        <v>0.2347574</v>
      </c>
      <c r="G37" s="12">
        <v>0.2159018</v>
      </c>
    </row>
    <row r="38" spans="5:7" x14ac:dyDescent="0.3">
      <c r="E38" t="s">
        <v>129</v>
      </c>
      <c r="F38" s="12">
        <v>0.21244270000000001</v>
      </c>
      <c r="G38" s="12">
        <v>0.20485349999999999</v>
      </c>
    </row>
    <row r="39" spans="5:7" x14ac:dyDescent="0.3">
      <c r="E39" t="s">
        <v>127</v>
      </c>
      <c r="F39" s="12">
        <v>0.2060033</v>
      </c>
      <c r="G39" s="12">
        <v>0.19681799999999999</v>
      </c>
    </row>
  </sheetData>
  <autoFilter ref="G3:J20" xr:uid="{89B4C7F9-7005-4A0B-914E-C89AE55395E5}">
    <sortState xmlns:xlrd2="http://schemas.microsoft.com/office/spreadsheetml/2017/richdata2" ref="G4:J20">
      <sortCondition descending="1" ref="G3:G20"/>
    </sortState>
  </autoFilter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39D5-34C3-4AC9-89C0-75181A0B905E}">
  <dimension ref="B4:O109"/>
  <sheetViews>
    <sheetView workbookViewId="0">
      <selection activeCell="K43" sqref="K43"/>
    </sheetView>
  </sheetViews>
  <sheetFormatPr defaultRowHeight="14.4" x14ac:dyDescent="0.3"/>
  <cols>
    <col min="9" max="9" width="22.25" customWidth="1"/>
    <col min="10" max="10" width="14.5" customWidth="1"/>
    <col min="11" max="11" width="21.75" customWidth="1"/>
    <col min="12" max="12" width="14.5" customWidth="1"/>
    <col min="13" max="13" width="11.25" customWidth="1"/>
    <col min="14" max="14" width="14.5" customWidth="1"/>
  </cols>
  <sheetData>
    <row r="4" spans="7:12" x14ac:dyDescent="0.3">
      <c r="G4" s="1">
        <f>H4-1</f>
        <v>-0.26765185120577228</v>
      </c>
      <c r="H4">
        <f>J4/L4</f>
        <v>0.73234814879422772</v>
      </c>
      <c r="I4" t="s">
        <v>148</v>
      </c>
      <c r="J4" s="40">
        <v>467600.58</v>
      </c>
      <c r="K4" t="s">
        <v>148</v>
      </c>
      <c r="L4" s="40">
        <v>638494.93000000005</v>
      </c>
    </row>
    <row r="5" spans="7:12" x14ac:dyDescent="0.3">
      <c r="G5" s="1">
        <f t="shared" ref="G5:G24" si="0">H5-1</f>
        <v>-0.20379742914536603</v>
      </c>
      <c r="H5">
        <f t="shared" ref="H5:H24" si="1">J5/L5</f>
        <v>0.79620257085463397</v>
      </c>
      <c r="I5" t="s">
        <v>43</v>
      </c>
      <c r="J5" s="40">
        <v>190213.67</v>
      </c>
      <c r="K5" t="s">
        <v>43</v>
      </c>
      <c r="L5" s="40">
        <v>238901.1</v>
      </c>
    </row>
    <row r="6" spans="7:12" x14ac:dyDescent="0.3">
      <c r="G6" s="1">
        <f t="shared" si="0"/>
        <v>-0.14763920786617646</v>
      </c>
      <c r="H6">
        <f t="shared" si="1"/>
        <v>0.85236079213382354</v>
      </c>
      <c r="I6" t="s">
        <v>32</v>
      </c>
      <c r="J6" s="40">
        <v>745653.54</v>
      </c>
      <c r="K6" t="s">
        <v>32</v>
      </c>
      <c r="L6" s="40">
        <v>874809.76</v>
      </c>
    </row>
    <row r="7" spans="7:12" x14ac:dyDescent="0.3">
      <c r="G7" s="1">
        <f t="shared" si="0"/>
        <v>9.0649852326872837E-2</v>
      </c>
      <c r="H7">
        <f t="shared" si="1"/>
        <v>1.0906498523268728</v>
      </c>
      <c r="I7" t="s">
        <v>149</v>
      </c>
      <c r="J7" s="40">
        <v>48771.703000000001</v>
      </c>
      <c r="K7" t="s">
        <v>149</v>
      </c>
      <c r="L7" s="40">
        <v>44718.021000000001</v>
      </c>
    </row>
    <row r="8" spans="7:12" x14ac:dyDescent="0.3">
      <c r="G8" s="1">
        <f t="shared" si="0"/>
        <v>9.287795220555517E-2</v>
      </c>
      <c r="H8">
        <f t="shared" si="1"/>
        <v>1.0928779522055552</v>
      </c>
      <c r="I8" t="s">
        <v>150</v>
      </c>
      <c r="J8" s="40">
        <v>59112.315999999999</v>
      </c>
      <c r="K8" t="s">
        <v>150</v>
      </c>
      <c r="L8" s="40">
        <v>54088.671000000002</v>
      </c>
    </row>
    <row r="9" spans="7:12" x14ac:dyDescent="0.3">
      <c r="G9" s="1">
        <f t="shared" si="0"/>
        <v>-0.30590041742516771</v>
      </c>
      <c r="H9">
        <f t="shared" si="1"/>
        <v>0.69409958257483229</v>
      </c>
      <c r="I9" t="s">
        <v>45</v>
      </c>
      <c r="J9" s="40">
        <v>526735.61199999996</v>
      </c>
      <c r="K9" t="s">
        <v>45</v>
      </c>
      <c r="L9" s="40">
        <v>758876.14</v>
      </c>
    </row>
    <row r="10" spans="7:12" x14ac:dyDescent="0.3">
      <c r="G10" s="1">
        <f t="shared" si="0"/>
        <v>-0.23990421452654931</v>
      </c>
      <c r="H10">
        <f t="shared" si="1"/>
        <v>0.76009578547345069</v>
      </c>
      <c r="I10" t="s">
        <v>151</v>
      </c>
      <c r="J10" s="41">
        <v>1330290</v>
      </c>
      <c r="K10" t="s">
        <v>151</v>
      </c>
      <c r="L10" s="41">
        <v>1750161</v>
      </c>
    </row>
    <row r="11" spans="7:12" x14ac:dyDescent="0.3">
      <c r="G11" s="1">
        <f t="shared" si="0"/>
        <v>-0.2023927132830533</v>
      </c>
      <c r="H11">
        <f t="shared" si="1"/>
        <v>0.7976072867169467</v>
      </c>
      <c r="I11" t="s">
        <v>34</v>
      </c>
      <c r="J11" s="40">
        <v>446342.92</v>
      </c>
      <c r="K11" t="s">
        <v>34</v>
      </c>
      <c r="L11" s="40">
        <v>559602.36</v>
      </c>
    </row>
    <row r="12" spans="7:12" x14ac:dyDescent="0.3">
      <c r="G12" s="1">
        <f t="shared" si="0"/>
        <v>-0.48485639566833871</v>
      </c>
      <c r="H12">
        <f t="shared" si="1"/>
        <v>0.51514360433166129</v>
      </c>
      <c r="I12" t="s">
        <v>152</v>
      </c>
      <c r="J12" s="40">
        <v>227817.36</v>
      </c>
      <c r="K12" t="s">
        <v>152</v>
      </c>
      <c r="L12" s="40">
        <v>442240.49</v>
      </c>
    </row>
    <row r="13" spans="7:12" x14ac:dyDescent="0.3">
      <c r="G13" s="1">
        <f t="shared" si="0"/>
        <v>-5.166022246524582E-2</v>
      </c>
      <c r="H13">
        <f t="shared" si="1"/>
        <v>0.94833977753475418</v>
      </c>
      <c r="I13" t="s">
        <v>153</v>
      </c>
      <c r="J13" s="40">
        <v>153948.32999999999</v>
      </c>
      <c r="K13" t="s">
        <v>153</v>
      </c>
      <c r="L13" s="40">
        <v>162334.57</v>
      </c>
    </row>
    <row r="14" spans="7:12" x14ac:dyDescent="0.3">
      <c r="G14" s="1">
        <f t="shared" si="0"/>
        <v>0.13152870968276731</v>
      </c>
      <c r="H14">
        <f t="shared" si="1"/>
        <v>1.1315287096827673</v>
      </c>
      <c r="I14" t="s">
        <v>36</v>
      </c>
      <c r="J14" s="40">
        <v>195877.43</v>
      </c>
      <c r="K14" t="s">
        <v>36</v>
      </c>
      <c r="L14" s="40">
        <v>173108.67</v>
      </c>
    </row>
    <row r="15" spans="7:12" x14ac:dyDescent="0.3">
      <c r="G15" s="1">
        <f t="shared" si="0"/>
        <v>-0.22200993722545059</v>
      </c>
      <c r="H15">
        <f t="shared" si="1"/>
        <v>0.77799006277454941</v>
      </c>
      <c r="I15" t="s">
        <v>37</v>
      </c>
      <c r="J15" s="40">
        <v>61488.24</v>
      </c>
      <c r="K15" t="s">
        <v>37</v>
      </c>
      <c r="L15" s="40">
        <v>79034.736999999994</v>
      </c>
    </row>
    <row r="16" spans="7:12" x14ac:dyDescent="0.3">
      <c r="G16" s="1">
        <f t="shared" si="0"/>
        <v>-0.2025393674984578</v>
      </c>
      <c r="H16">
        <f t="shared" si="1"/>
        <v>0.7974606325015422</v>
      </c>
      <c r="I16" t="s">
        <v>154</v>
      </c>
      <c r="J16" s="40">
        <v>242441.31</v>
      </c>
      <c r="K16" t="s">
        <v>154</v>
      </c>
      <c r="L16" s="40">
        <v>304016.65000000002</v>
      </c>
    </row>
    <row r="17" spans="7:12" x14ac:dyDescent="0.3">
      <c r="G17" s="1">
        <f t="shared" si="0"/>
        <v>1.6191378704543791E-2</v>
      </c>
      <c r="H17">
        <f t="shared" si="1"/>
        <v>1.0161913787045438</v>
      </c>
      <c r="I17" t="s">
        <v>155</v>
      </c>
      <c r="J17" s="40">
        <v>229577.12299999999</v>
      </c>
      <c r="K17" t="s">
        <v>155</v>
      </c>
      <c r="L17" s="40">
        <v>225919.18</v>
      </c>
    </row>
    <row r="18" spans="7:12" x14ac:dyDescent="0.3">
      <c r="G18" s="1">
        <f t="shared" si="0"/>
        <v>-5.1203601716322655E-2</v>
      </c>
      <c r="H18">
        <f t="shared" si="1"/>
        <v>0.94879639828367734</v>
      </c>
      <c r="I18" t="s">
        <v>156</v>
      </c>
      <c r="J18" s="40">
        <v>489126.47</v>
      </c>
      <c r="K18" t="s">
        <v>156</v>
      </c>
      <c r="L18" s="40">
        <v>515523.11</v>
      </c>
    </row>
    <row r="19" spans="7:12" x14ac:dyDescent="0.3">
      <c r="G19" s="1">
        <f t="shared" si="0"/>
        <v>-0.14598390702675645</v>
      </c>
      <c r="H19">
        <f t="shared" si="1"/>
        <v>0.85401609297324355</v>
      </c>
      <c r="I19" t="s">
        <v>50</v>
      </c>
      <c r="J19" s="40">
        <v>703902.96</v>
      </c>
      <c r="K19" t="s">
        <v>50</v>
      </c>
      <c r="L19" s="40">
        <v>824226.81</v>
      </c>
    </row>
    <row r="20" spans="7:12" x14ac:dyDescent="0.3">
      <c r="G20" s="1">
        <f t="shared" si="0"/>
        <v>-4.1354182571613052E-2</v>
      </c>
      <c r="H20">
        <f t="shared" si="1"/>
        <v>0.95864581742838695</v>
      </c>
      <c r="I20" t="s">
        <v>157</v>
      </c>
      <c r="J20" s="40">
        <v>511947.52399999998</v>
      </c>
      <c r="K20" t="s">
        <v>157</v>
      </c>
      <c r="L20" s="40">
        <v>534031.98</v>
      </c>
    </row>
    <row r="21" spans="7:12" x14ac:dyDescent="0.3">
      <c r="G21" s="1">
        <f t="shared" si="0"/>
        <v>-0.54336927790969347</v>
      </c>
      <c r="H21">
        <f t="shared" si="1"/>
        <v>0.45663072209030647</v>
      </c>
      <c r="I21" t="s">
        <v>158</v>
      </c>
      <c r="J21" s="40">
        <v>55221.061000000002</v>
      </c>
      <c r="K21" t="s">
        <v>158</v>
      </c>
      <c r="L21" s="40">
        <v>120931.55</v>
      </c>
    </row>
    <row r="22" spans="7:12" x14ac:dyDescent="0.3">
      <c r="G22" s="1">
        <f t="shared" si="0"/>
        <v>-3.8286790136241811E-2</v>
      </c>
      <c r="H22">
        <f t="shared" si="1"/>
        <v>0.96171320986375819</v>
      </c>
      <c r="I22" t="s">
        <v>39</v>
      </c>
      <c r="J22" s="40">
        <v>242474.28</v>
      </c>
      <c r="K22" t="s">
        <v>39</v>
      </c>
      <c r="L22" s="40">
        <v>252127.43</v>
      </c>
    </row>
    <row r="23" spans="7:12" x14ac:dyDescent="0.3">
      <c r="G23" s="1">
        <f t="shared" si="0"/>
        <v>-0.44506147897493764</v>
      </c>
      <c r="H23">
        <f t="shared" si="1"/>
        <v>0.55493852102506236</v>
      </c>
      <c r="I23" t="s">
        <v>159</v>
      </c>
      <c r="J23" s="40">
        <v>204046.66</v>
      </c>
      <c r="K23" t="s">
        <v>159</v>
      </c>
      <c r="L23" s="40">
        <v>367692.37</v>
      </c>
    </row>
    <row r="24" spans="7:12" x14ac:dyDescent="0.3">
      <c r="G24" s="1">
        <f t="shared" si="0"/>
        <v>4.5413049081681489</v>
      </c>
      <c r="H24">
        <f t="shared" si="1"/>
        <v>5.5413049081681489</v>
      </c>
      <c r="I24" t="s">
        <v>161</v>
      </c>
      <c r="J24" s="40">
        <v>9798.8546000000006</v>
      </c>
      <c r="K24" t="s">
        <v>160</v>
      </c>
      <c r="L24" s="40">
        <v>1768.3298</v>
      </c>
    </row>
    <row r="33" spans="8:15" x14ac:dyDescent="0.3">
      <c r="I33" t="s">
        <v>179</v>
      </c>
      <c r="J33" t="s">
        <v>180</v>
      </c>
      <c r="M33" t="s">
        <v>179</v>
      </c>
      <c r="N33" t="s">
        <v>180</v>
      </c>
    </row>
    <row r="34" spans="8:15" x14ac:dyDescent="0.3">
      <c r="H34" t="s">
        <v>162</v>
      </c>
      <c r="I34" s="40">
        <v>378304.06</v>
      </c>
      <c r="J34" s="40">
        <v>89296.52</v>
      </c>
      <c r="K34" s="1">
        <f>(I34/M34)-1</f>
        <v>-0.23161891404483381</v>
      </c>
      <c r="L34" t="s">
        <v>162</v>
      </c>
      <c r="M34" s="40">
        <v>492339.11</v>
      </c>
      <c r="N34" s="40">
        <v>146155.79999999999</v>
      </c>
      <c r="O34" s="1">
        <f>(J34/N34)-1</f>
        <v>-0.38903197820408075</v>
      </c>
    </row>
    <row r="35" spans="8:15" x14ac:dyDescent="0.3">
      <c r="H35" t="s">
        <v>163</v>
      </c>
      <c r="I35" s="40">
        <v>167660.1</v>
      </c>
      <c r="J35" s="40">
        <v>22553.61</v>
      </c>
      <c r="K35" s="1">
        <f t="shared" ref="K35:K54" si="2">(I35/M35)-1</f>
        <v>-0.22504795492468188</v>
      </c>
      <c r="L35" t="s">
        <v>163</v>
      </c>
      <c r="M35" s="41">
        <v>216349</v>
      </c>
      <c r="N35" s="40">
        <v>22552.080000000002</v>
      </c>
      <c r="O35" s="1">
        <f t="shared" ref="O35:O54" si="3">(J35/N35)-1</f>
        <v>6.7842966147591E-5</v>
      </c>
    </row>
    <row r="36" spans="8:15" x14ac:dyDescent="0.3">
      <c r="H36" t="s">
        <v>164</v>
      </c>
      <c r="I36" s="40">
        <v>516768.6</v>
      </c>
      <c r="J36" s="41">
        <v>228885</v>
      </c>
      <c r="K36" s="1">
        <f t="shared" si="2"/>
        <v>-0.12558558698803124</v>
      </c>
      <c r="L36" t="s">
        <v>164</v>
      </c>
      <c r="M36" s="40">
        <v>590988.19999999995</v>
      </c>
      <c r="N36" s="40">
        <v>283821.59999999998</v>
      </c>
      <c r="O36" s="1">
        <f t="shared" si="3"/>
        <v>-0.19356032099036857</v>
      </c>
    </row>
    <row r="37" spans="8:15" x14ac:dyDescent="0.3">
      <c r="H37" t="s">
        <v>165</v>
      </c>
      <c r="I37" s="40">
        <v>39605.71</v>
      </c>
      <c r="J37" s="40">
        <v>9165.9950000000008</v>
      </c>
      <c r="K37" s="1">
        <f t="shared" si="2"/>
        <v>0.17439192466946807</v>
      </c>
      <c r="L37" t="s">
        <v>165</v>
      </c>
      <c r="M37" s="40">
        <v>33724.44</v>
      </c>
      <c r="N37" s="40">
        <v>10993.58</v>
      </c>
      <c r="O37" s="1">
        <f t="shared" si="3"/>
        <v>-0.16624111526909335</v>
      </c>
    </row>
    <row r="38" spans="8:15" x14ac:dyDescent="0.3">
      <c r="H38" t="s">
        <v>150</v>
      </c>
      <c r="I38" s="40">
        <v>50593.89</v>
      </c>
      <c r="J38" s="40">
        <v>8518.4282000000003</v>
      </c>
      <c r="K38" s="1">
        <f t="shared" si="2"/>
        <v>0.12800350481354483</v>
      </c>
      <c r="L38" t="s">
        <v>150</v>
      </c>
      <c r="M38" s="40">
        <v>44852.6</v>
      </c>
      <c r="N38" s="40">
        <v>9236.0709999999999</v>
      </c>
      <c r="O38" s="1">
        <f t="shared" si="3"/>
        <v>-7.7700009018986549E-2</v>
      </c>
    </row>
    <row r="39" spans="8:15" x14ac:dyDescent="0.3">
      <c r="H39" t="s">
        <v>45</v>
      </c>
      <c r="I39" s="40">
        <v>487555.5</v>
      </c>
      <c r="J39" s="40">
        <v>39180.11</v>
      </c>
      <c r="K39" s="1">
        <f t="shared" si="2"/>
        <v>-0.30700444234208402</v>
      </c>
      <c r="L39" t="s">
        <v>45</v>
      </c>
      <c r="M39" s="40">
        <v>703547.8</v>
      </c>
      <c r="N39" s="40">
        <v>55328.35</v>
      </c>
      <c r="O39" s="1">
        <f t="shared" si="3"/>
        <v>-0.29186194780795016</v>
      </c>
    </row>
    <row r="40" spans="8:15" x14ac:dyDescent="0.3">
      <c r="H40" t="s">
        <v>166</v>
      </c>
      <c r="I40" s="40">
        <v>735997.4</v>
      </c>
      <c r="J40" s="40">
        <v>594292.5</v>
      </c>
      <c r="K40" s="1">
        <f t="shared" si="2"/>
        <v>-0.21481357570786774</v>
      </c>
      <c r="L40" t="s">
        <v>166</v>
      </c>
      <c r="M40" s="40">
        <v>937353.7</v>
      </c>
      <c r="N40" s="40">
        <v>812807.2</v>
      </c>
      <c r="O40" s="1">
        <f t="shared" si="3"/>
        <v>-0.26883952307509085</v>
      </c>
    </row>
    <row r="41" spans="8:15" x14ac:dyDescent="0.3">
      <c r="H41" t="s">
        <v>167</v>
      </c>
      <c r="I41" s="40">
        <v>375389.3</v>
      </c>
      <c r="J41" s="40">
        <v>70953.62</v>
      </c>
      <c r="K41" s="1">
        <f t="shared" si="2"/>
        <v>-0.18686475789171975</v>
      </c>
      <c r="L41" t="s">
        <v>167</v>
      </c>
      <c r="M41" s="40">
        <v>461656.66</v>
      </c>
      <c r="N41" s="40">
        <v>97945.7</v>
      </c>
      <c r="O41" s="1">
        <f t="shared" si="3"/>
        <v>-0.2755820827254285</v>
      </c>
    </row>
    <row r="42" spans="8:15" x14ac:dyDescent="0.3">
      <c r="H42" t="s">
        <v>168</v>
      </c>
      <c r="I42" s="40">
        <v>106092.6</v>
      </c>
      <c r="J42" s="40">
        <v>121724.8</v>
      </c>
      <c r="K42" s="1">
        <f t="shared" si="2"/>
        <v>-0.4493512349743759</v>
      </c>
      <c r="L42" t="s">
        <v>168</v>
      </c>
      <c r="M42" s="40">
        <v>192668.37</v>
      </c>
      <c r="N42" s="40">
        <v>249572.1</v>
      </c>
      <c r="O42" s="1">
        <f t="shared" si="3"/>
        <v>-0.5122659944761454</v>
      </c>
    </row>
    <row r="43" spans="8:15" x14ac:dyDescent="0.3">
      <c r="H43" t="s">
        <v>169</v>
      </c>
      <c r="I43" s="40">
        <v>114345.7</v>
      </c>
      <c r="J43" s="40">
        <v>39602.660000000003</v>
      </c>
      <c r="K43" s="1">
        <f t="shared" si="2"/>
        <v>2.1147300191755036E-3</v>
      </c>
      <c r="L43" t="s">
        <v>169</v>
      </c>
      <c r="M43" s="40">
        <v>114104.4</v>
      </c>
      <c r="N43" s="40">
        <v>48230.13</v>
      </c>
      <c r="O43" s="1">
        <f t="shared" si="3"/>
        <v>-0.17888133413698026</v>
      </c>
    </row>
    <row r="44" spans="8:15" x14ac:dyDescent="0.3">
      <c r="H44" t="s">
        <v>170</v>
      </c>
      <c r="I44" s="40">
        <v>114097.1</v>
      </c>
      <c r="J44" s="40">
        <v>81780.294999999998</v>
      </c>
      <c r="K44" s="1">
        <f t="shared" si="2"/>
        <v>0.43266683961232388</v>
      </c>
      <c r="L44" t="s">
        <v>170</v>
      </c>
      <c r="M44" s="40">
        <v>79639.66</v>
      </c>
      <c r="N44" s="40">
        <v>93469.02</v>
      </c>
      <c r="O44" s="1">
        <f t="shared" si="3"/>
        <v>-0.12505453678662737</v>
      </c>
    </row>
    <row r="45" spans="8:15" x14ac:dyDescent="0.3">
      <c r="H45" t="s">
        <v>171</v>
      </c>
      <c r="I45" s="40">
        <v>38665.949999999997</v>
      </c>
      <c r="J45" s="40">
        <v>22822.29</v>
      </c>
      <c r="K45" s="1">
        <f t="shared" si="2"/>
        <v>-0.10515226617831763</v>
      </c>
      <c r="L45" t="s">
        <v>171</v>
      </c>
      <c r="M45" s="40">
        <v>43209.53</v>
      </c>
      <c r="N45" s="40">
        <v>35825.199999999997</v>
      </c>
      <c r="O45" s="1">
        <f t="shared" si="3"/>
        <v>-0.36295428915958594</v>
      </c>
    </row>
    <row r="46" spans="8:15" x14ac:dyDescent="0.3">
      <c r="H46" t="s">
        <v>172</v>
      </c>
      <c r="I46" s="40">
        <v>140246.20000000001</v>
      </c>
      <c r="J46" s="40">
        <v>102195.1</v>
      </c>
      <c r="K46" s="1">
        <f t="shared" si="2"/>
        <v>-0.24779790557663683</v>
      </c>
      <c r="L46" t="s">
        <v>172</v>
      </c>
      <c r="M46" s="40">
        <v>186447.5</v>
      </c>
      <c r="N46" s="40">
        <v>117569.1</v>
      </c>
      <c r="O46" s="1">
        <f t="shared" si="3"/>
        <v>-0.13076565185920452</v>
      </c>
    </row>
    <row r="47" spans="8:15" x14ac:dyDescent="0.3">
      <c r="H47" t="s">
        <v>173</v>
      </c>
      <c r="I47" s="40">
        <v>123214.27</v>
      </c>
      <c r="J47" s="40">
        <v>106362.9</v>
      </c>
      <c r="K47" s="1">
        <f t="shared" si="2"/>
        <v>7.2833380061193331E-2</v>
      </c>
      <c r="L47" t="s">
        <v>173</v>
      </c>
      <c r="M47" s="40">
        <v>114849.4</v>
      </c>
      <c r="N47" s="40">
        <v>111069.8</v>
      </c>
      <c r="O47" s="1">
        <f t="shared" si="3"/>
        <v>-4.2377856086893151E-2</v>
      </c>
    </row>
    <row r="48" spans="8:15" x14ac:dyDescent="0.3">
      <c r="H48" t="s">
        <v>174</v>
      </c>
      <c r="I48" s="40">
        <v>289917.8</v>
      </c>
      <c r="J48" s="40">
        <v>199208.6</v>
      </c>
      <c r="K48" s="1">
        <f t="shared" si="2"/>
        <v>-8.4195171013445314E-2</v>
      </c>
      <c r="L48" t="s">
        <v>174</v>
      </c>
      <c r="M48" s="40">
        <v>316571.59999999998</v>
      </c>
      <c r="N48" s="40">
        <v>198951.5</v>
      </c>
      <c r="O48" s="1">
        <f t="shared" si="3"/>
        <v>1.2922747503789633E-3</v>
      </c>
    </row>
    <row r="49" spans="2:15" x14ac:dyDescent="0.3">
      <c r="H49" t="s">
        <v>50</v>
      </c>
      <c r="I49" s="41">
        <v>212573</v>
      </c>
      <c r="J49" s="41">
        <v>491330</v>
      </c>
      <c r="K49" s="1">
        <f t="shared" si="2"/>
        <v>-9.8499145458632142E-2</v>
      </c>
      <c r="L49" t="s">
        <v>50</v>
      </c>
      <c r="M49" s="41">
        <v>235799</v>
      </c>
      <c r="N49" s="40">
        <v>588427.80000000005</v>
      </c>
      <c r="O49" s="1">
        <f t="shared" si="3"/>
        <v>-0.16501225808841802</v>
      </c>
    </row>
    <row r="50" spans="2:15" x14ac:dyDescent="0.3">
      <c r="H50" t="s">
        <v>175</v>
      </c>
      <c r="I50" s="40">
        <v>156063.20000000001</v>
      </c>
      <c r="J50" s="40">
        <v>355884.3</v>
      </c>
      <c r="K50" s="1">
        <f t="shared" si="2"/>
        <v>0.12082482282339213</v>
      </c>
      <c r="L50" t="s">
        <v>175</v>
      </c>
      <c r="M50" s="40">
        <v>139239.6</v>
      </c>
      <c r="N50" s="40">
        <v>394792.4</v>
      </c>
      <c r="O50" s="1">
        <f t="shared" si="3"/>
        <v>-9.8553315616004888E-2</v>
      </c>
    </row>
    <row r="51" spans="2:15" x14ac:dyDescent="0.3">
      <c r="H51" t="s">
        <v>176</v>
      </c>
      <c r="I51" s="40">
        <v>33537.976999999999</v>
      </c>
      <c r="J51" s="40">
        <v>21683.08</v>
      </c>
      <c r="K51" s="1">
        <f t="shared" si="2"/>
        <v>-0.55508187769956829</v>
      </c>
      <c r="L51" t="s">
        <v>176</v>
      </c>
      <c r="M51" s="40">
        <v>75380.11</v>
      </c>
      <c r="N51" s="40">
        <v>45551.44</v>
      </c>
      <c r="O51" s="1">
        <f t="shared" si="3"/>
        <v>-0.52398694750374519</v>
      </c>
    </row>
    <row r="52" spans="2:15" x14ac:dyDescent="0.3">
      <c r="H52" t="s">
        <v>177</v>
      </c>
      <c r="I52" s="40">
        <v>127015.2</v>
      </c>
      <c r="J52" s="40">
        <v>115459.1</v>
      </c>
      <c r="K52" s="1">
        <f t="shared" si="2"/>
        <v>0.1359009970586369</v>
      </c>
      <c r="L52" t="s">
        <v>177</v>
      </c>
      <c r="M52" s="40">
        <v>111818.9</v>
      </c>
      <c r="N52" s="40">
        <v>140308.5</v>
      </c>
      <c r="O52" s="1">
        <f t="shared" si="3"/>
        <v>-0.17710544977674192</v>
      </c>
    </row>
    <row r="53" spans="2:15" x14ac:dyDescent="0.3">
      <c r="H53" t="s">
        <v>178</v>
      </c>
      <c r="I53" s="40">
        <v>20710.418000000001</v>
      </c>
      <c r="J53" s="40">
        <v>183336.2</v>
      </c>
      <c r="K53" s="1">
        <f t="shared" si="2"/>
        <v>-0.27614727991004961</v>
      </c>
      <c r="L53" t="s">
        <v>178</v>
      </c>
      <c r="M53" s="40">
        <v>28611.37</v>
      </c>
      <c r="N53" s="41">
        <v>339081</v>
      </c>
      <c r="O53" s="1">
        <f t="shared" si="3"/>
        <v>-0.45931444109224639</v>
      </c>
    </row>
    <row r="54" spans="2:15" x14ac:dyDescent="0.3">
      <c r="H54" t="s">
        <v>161</v>
      </c>
      <c r="I54" s="40">
        <v>5648.7520000000004</v>
      </c>
      <c r="J54" s="40">
        <v>4150.1019999999999</v>
      </c>
      <c r="K54" s="1">
        <f t="shared" si="2"/>
        <v>7.9524335483221478</v>
      </c>
      <c r="L54" t="s">
        <v>181</v>
      </c>
      <c r="M54">
        <v>630.97391000000005</v>
      </c>
      <c r="N54" s="40">
        <v>1137.356</v>
      </c>
      <c r="O54" s="1">
        <f t="shared" si="3"/>
        <v>2.6489032457735306</v>
      </c>
    </row>
    <row r="63" spans="2:15" x14ac:dyDescent="0.3">
      <c r="B63" t="s">
        <v>179</v>
      </c>
      <c r="C63" t="s">
        <v>180</v>
      </c>
      <c r="D63" t="s">
        <v>182</v>
      </c>
      <c r="F63" t="s">
        <v>179</v>
      </c>
      <c r="G63" t="s">
        <v>180</v>
      </c>
      <c r="H63" t="s">
        <v>182</v>
      </c>
      <c r="J63" t="s">
        <v>179</v>
      </c>
      <c r="K63" t="s">
        <v>180</v>
      </c>
      <c r="L63" t="s">
        <v>182</v>
      </c>
    </row>
    <row r="64" spans="2:15" x14ac:dyDescent="0.3">
      <c r="B64" s="12">
        <f>(F64/J64)-1</f>
        <v>-0.19845709106282861</v>
      </c>
      <c r="C64" s="12">
        <f t="shared" ref="C64:D64" si="4">(G64/K64)-1</f>
        <v>-0.36495227223602089</v>
      </c>
      <c r="D64" s="12">
        <f t="shared" si="4"/>
        <v>-0.2377591940718593</v>
      </c>
      <c r="E64" t="s">
        <v>162</v>
      </c>
      <c r="F64" s="40">
        <v>25689.33</v>
      </c>
      <c r="G64" s="40">
        <v>6289.05</v>
      </c>
      <c r="H64" s="40">
        <v>31978.38</v>
      </c>
      <c r="I64" t="s">
        <v>162</v>
      </c>
      <c r="J64" s="40">
        <v>32049.85</v>
      </c>
      <c r="K64" s="40">
        <v>9903.2713999999996</v>
      </c>
      <c r="L64" s="40">
        <v>41953.120000000003</v>
      </c>
    </row>
    <row r="65" spans="2:12" x14ac:dyDescent="0.3">
      <c r="B65" s="12">
        <f t="shared" ref="B65:B84" si="5">(F65/J65)-1</f>
        <v>7.6996424726186286E-2</v>
      </c>
      <c r="C65" s="12">
        <f t="shared" ref="C65:C84" si="6">(G65/K65)-1</f>
        <v>-0.63812915733068665</v>
      </c>
      <c r="D65" s="12">
        <f t="shared" ref="D65:D84" si="7">(H65/L65)-1</f>
        <v>1.6842814278945628E-2</v>
      </c>
      <c r="E65" t="s">
        <v>163</v>
      </c>
      <c r="F65" s="40">
        <v>18715.71</v>
      </c>
      <c r="G65">
        <v>577.53718000000003</v>
      </c>
      <c r="H65" s="40">
        <v>19293.240000000002</v>
      </c>
      <c r="I65" t="s">
        <v>163</v>
      </c>
      <c r="J65" s="40">
        <v>17377.689999999999</v>
      </c>
      <c r="K65" s="40">
        <v>1595.9760000000001</v>
      </c>
      <c r="L65" s="40">
        <v>18973.669999999998</v>
      </c>
    </row>
    <row r="66" spans="2:12" x14ac:dyDescent="0.3">
      <c r="B66" s="12">
        <f t="shared" si="5"/>
        <v>1.9980282448999853E-2</v>
      </c>
      <c r="C66" s="12">
        <f t="shared" si="6"/>
        <v>0.16432936736315851</v>
      </c>
      <c r="D66" s="12">
        <f t="shared" si="7"/>
        <v>3.0802217832476719E-2</v>
      </c>
      <c r="E66" t="s">
        <v>164</v>
      </c>
      <c r="F66" s="40">
        <v>32144.75</v>
      </c>
      <c r="G66" s="40">
        <v>2973.9650000000001</v>
      </c>
      <c r="H66" s="40">
        <v>35118.71</v>
      </c>
      <c r="I66" t="s">
        <v>164</v>
      </c>
      <c r="J66" s="40">
        <v>31515.07</v>
      </c>
      <c r="K66" s="40">
        <v>2554.23</v>
      </c>
      <c r="L66" s="40">
        <v>34069.300000000003</v>
      </c>
    </row>
    <row r="67" spans="2:12" x14ac:dyDescent="0.3">
      <c r="B67" s="12">
        <f t="shared" si="5"/>
        <v>1.5666324218291217</v>
      </c>
      <c r="C67" s="12" t="e">
        <f t="shared" si="6"/>
        <v>#DIV/0!</v>
      </c>
      <c r="D67" s="12">
        <f t="shared" si="7"/>
        <v>1.5666324218291217</v>
      </c>
      <c r="E67" t="s">
        <v>165</v>
      </c>
      <c r="F67" s="40">
        <v>1765.085</v>
      </c>
      <c r="G67">
        <v>0</v>
      </c>
      <c r="H67" s="40">
        <v>1765.085</v>
      </c>
      <c r="I67" t="s">
        <v>165</v>
      </c>
      <c r="J67">
        <v>687.70462999999995</v>
      </c>
      <c r="K67">
        <v>0</v>
      </c>
      <c r="L67">
        <v>687.70462999999995</v>
      </c>
    </row>
    <row r="68" spans="2:12" x14ac:dyDescent="0.3">
      <c r="B68" s="12">
        <f t="shared" si="5"/>
        <v>1.7763798100958406E-2</v>
      </c>
      <c r="C68" s="12">
        <f t="shared" si="6"/>
        <v>-0.86289107451543112</v>
      </c>
      <c r="D68" s="12">
        <f t="shared" si="7"/>
        <v>-3.6837734523244459E-2</v>
      </c>
      <c r="E68" t="s">
        <v>150</v>
      </c>
      <c r="F68" s="40">
        <v>9205.8709999999992</v>
      </c>
      <c r="G68">
        <v>81.9746734</v>
      </c>
      <c r="H68" s="40">
        <v>9287.8449999999993</v>
      </c>
      <c r="I68" t="s">
        <v>150</v>
      </c>
      <c r="J68" s="40">
        <v>9045.1939999999995</v>
      </c>
      <c r="K68">
        <v>597.87991999999997</v>
      </c>
      <c r="L68" s="40">
        <v>9643.0740000000005</v>
      </c>
    </row>
    <row r="69" spans="2:12" x14ac:dyDescent="0.3">
      <c r="B69" s="12">
        <f t="shared" si="5"/>
        <v>-0.42951453605174128</v>
      </c>
      <c r="C69" s="12">
        <f t="shared" si="6"/>
        <v>-0.74122312542936053</v>
      </c>
      <c r="D69" s="12">
        <f t="shared" si="7"/>
        <v>-0.44117883006549408</v>
      </c>
      <c r="E69" t="s">
        <v>45</v>
      </c>
      <c r="F69" s="40">
        <v>88029.33</v>
      </c>
      <c r="G69" s="40">
        <v>1552.337</v>
      </c>
      <c r="H69" s="40">
        <v>89581.66</v>
      </c>
      <c r="I69" t="s">
        <v>45</v>
      </c>
      <c r="J69" s="41">
        <v>154306</v>
      </c>
      <c r="K69" s="40">
        <v>5998.7470000000003</v>
      </c>
      <c r="L69" s="40">
        <v>160304.70000000001</v>
      </c>
    </row>
    <row r="70" spans="2:12" x14ac:dyDescent="0.3">
      <c r="B70" s="12">
        <f t="shared" si="5"/>
        <v>-2.4075182810884721E-2</v>
      </c>
      <c r="C70" s="12">
        <f t="shared" si="6"/>
        <v>0.19982518343652989</v>
      </c>
      <c r="D70" s="12">
        <f t="shared" si="7"/>
        <v>8.277717408160945E-2</v>
      </c>
      <c r="E70" t="s">
        <v>166</v>
      </c>
      <c r="F70" s="40">
        <v>9375.9009999999998</v>
      </c>
      <c r="G70" s="40">
        <v>10522.87</v>
      </c>
      <c r="H70" s="40">
        <v>19898.77</v>
      </c>
      <c r="I70" t="s">
        <v>166</v>
      </c>
      <c r="J70" s="40">
        <v>9607.1959999999999</v>
      </c>
      <c r="K70" s="40">
        <v>8770.3359999999993</v>
      </c>
      <c r="L70" s="40">
        <v>18377.53</v>
      </c>
    </row>
    <row r="71" spans="2:12" x14ac:dyDescent="0.3">
      <c r="B71" s="12">
        <f t="shared" si="5"/>
        <v>-0.10217460708303805</v>
      </c>
      <c r="C71" s="12">
        <f t="shared" si="6"/>
        <v>-5.8166673841899774E-2</v>
      </c>
      <c r="D71" s="12">
        <f t="shared" si="7"/>
        <v>-9.8930063906862431E-2</v>
      </c>
      <c r="E71" t="s">
        <v>167</v>
      </c>
      <c r="F71" s="40">
        <v>47948.41</v>
      </c>
      <c r="G71" s="40">
        <v>4003.482</v>
      </c>
      <c r="H71" s="40">
        <v>51951.89</v>
      </c>
      <c r="I71" t="s">
        <v>167</v>
      </c>
      <c r="J71" s="40">
        <v>53405.05</v>
      </c>
      <c r="K71" s="40">
        <v>4250.7330000000002</v>
      </c>
      <c r="L71" s="40">
        <v>57655.78</v>
      </c>
    </row>
    <row r="72" spans="2:12" x14ac:dyDescent="0.3">
      <c r="B72" s="12">
        <f t="shared" si="5"/>
        <v>-0.40005158550582021</v>
      </c>
      <c r="C72" s="12">
        <f t="shared" si="6"/>
        <v>-0.39493183831759682</v>
      </c>
      <c r="D72" s="12">
        <f t="shared" si="7"/>
        <v>-0.39554198026567566</v>
      </c>
      <c r="E72" t="s">
        <v>168</v>
      </c>
      <c r="F72" s="40">
        <v>4007.7579999999998</v>
      </c>
      <c r="G72" s="40">
        <v>29871.84</v>
      </c>
      <c r="H72" s="40">
        <v>33879.599999999999</v>
      </c>
      <c r="I72" t="s">
        <v>168</v>
      </c>
      <c r="J72" s="40">
        <v>6680.1710000000003</v>
      </c>
      <c r="K72" s="40">
        <v>49369.38</v>
      </c>
      <c r="L72" s="40">
        <v>56049.55</v>
      </c>
    </row>
    <row r="73" spans="2:12" x14ac:dyDescent="0.3">
      <c r="B73" s="12">
        <f t="shared" si="5"/>
        <v>-0.18185670057717895</v>
      </c>
      <c r="C73" s="12">
        <f t="shared" si="6"/>
        <v>1.3569288541792028</v>
      </c>
      <c r="D73" s="12">
        <f t="shared" si="7"/>
        <v>-3.8780344517591381E-2</v>
      </c>
      <c r="E73" t="s">
        <v>169</v>
      </c>
      <c r="F73" s="40">
        <v>9814.6761000000006</v>
      </c>
      <c r="G73" s="40">
        <v>2898.4474</v>
      </c>
      <c r="H73" s="40">
        <v>12713.12</v>
      </c>
      <c r="I73" t="s">
        <v>169</v>
      </c>
      <c r="J73" s="40">
        <v>11996.28</v>
      </c>
      <c r="K73" s="40">
        <v>1229.7560000000001</v>
      </c>
      <c r="L73" s="40">
        <v>13226.03</v>
      </c>
    </row>
    <row r="74" spans="2:12" x14ac:dyDescent="0.3">
      <c r="B74" s="12">
        <f t="shared" si="5"/>
        <v>3.8983289625678772</v>
      </c>
      <c r="C74" s="12">
        <f t="shared" si="6"/>
        <v>-8.4629904633741759E-3</v>
      </c>
      <c r="D74" s="12">
        <f t="shared" si="7"/>
        <v>0.73283961853227719</v>
      </c>
      <c r="E74" t="s">
        <v>170</v>
      </c>
      <c r="F74" s="40">
        <v>1049.837</v>
      </c>
      <c r="G74">
        <v>907.46113000000003</v>
      </c>
      <c r="H74" s="40">
        <v>1957.2978000000001</v>
      </c>
      <c r="I74" t="s">
        <v>170</v>
      </c>
      <c r="J74">
        <v>214.32553999999999</v>
      </c>
      <c r="K74">
        <v>915.20651399999997</v>
      </c>
      <c r="L74" s="40">
        <v>1129.5319999999999</v>
      </c>
    </row>
    <row r="75" spans="2:12" x14ac:dyDescent="0.3">
      <c r="B75" s="12">
        <f t="shared" si="5"/>
        <v>-0.72357945460811246</v>
      </c>
      <c r="C75" s="12">
        <f t="shared" si="6"/>
        <v>2.7624336179538513</v>
      </c>
      <c r="D75" s="12">
        <f t="shared" si="7"/>
        <v>-1.0086560497467256E-2</v>
      </c>
      <c r="E75" t="s">
        <v>171</v>
      </c>
      <c r="F75">
        <v>271.09625999999997</v>
      </c>
      <c r="G75">
        <v>949.59128999999996</v>
      </c>
      <c r="H75" s="40">
        <v>1220.6880000000001</v>
      </c>
      <c r="I75" t="s">
        <v>171</v>
      </c>
      <c r="J75">
        <v>980.73846000000003</v>
      </c>
      <c r="K75">
        <v>252.38751999999999</v>
      </c>
      <c r="L75" s="40">
        <v>1233.126</v>
      </c>
    </row>
    <row r="76" spans="2:12" x14ac:dyDescent="0.3">
      <c r="B76" s="12">
        <f t="shared" si="5"/>
        <v>0.61112164090122745</v>
      </c>
      <c r="C76" s="12">
        <f t="shared" si="6"/>
        <v>-0.37135939429219755</v>
      </c>
      <c r="D76" s="12">
        <f t="shared" si="7"/>
        <v>0.28893463030513566</v>
      </c>
      <c r="E76" t="s">
        <v>172</v>
      </c>
      <c r="F76" s="40">
        <v>18700.740000000002</v>
      </c>
      <c r="G76" s="40">
        <v>3560.4450000000002</v>
      </c>
      <c r="H76" s="40">
        <v>22261.19</v>
      </c>
      <c r="I76" t="s">
        <v>172</v>
      </c>
      <c r="J76" s="40">
        <v>11607.28</v>
      </c>
      <c r="K76" s="40">
        <v>5663.7209999999995</v>
      </c>
      <c r="L76" s="41">
        <v>17271</v>
      </c>
    </row>
    <row r="77" spans="2:12" x14ac:dyDescent="0.3">
      <c r="B77" s="12">
        <f t="shared" si="5"/>
        <v>-8.1673945990315744E-2</v>
      </c>
      <c r="C77" s="12">
        <f t="shared" si="6"/>
        <v>-0.25321442030842523</v>
      </c>
      <c r="D77" s="12">
        <f t="shared" si="7"/>
        <v>-0.16133793836827881</v>
      </c>
      <c r="E77" t="s">
        <v>173</v>
      </c>
      <c r="F77" s="40">
        <v>140516.1</v>
      </c>
      <c r="G77" s="40">
        <v>99079.03</v>
      </c>
      <c r="H77" s="40">
        <v>239595.1</v>
      </c>
      <c r="I77" t="s">
        <v>173</v>
      </c>
      <c r="J77" s="40">
        <v>153013.29999999999</v>
      </c>
      <c r="K77" s="41">
        <v>132674</v>
      </c>
      <c r="L77" s="40">
        <v>285687.3</v>
      </c>
    </row>
    <row r="78" spans="2:12" x14ac:dyDescent="0.3">
      <c r="B78" s="12">
        <f t="shared" si="5"/>
        <v>-0.12938141375389411</v>
      </c>
      <c r="C78" s="12">
        <f t="shared" si="6"/>
        <v>-0.35571589491352007</v>
      </c>
      <c r="D78" s="12">
        <f t="shared" si="7"/>
        <v>-0.29796652407069568</v>
      </c>
      <c r="E78" t="s">
        <v>174</v>
      </c>
      <c r="F78" s="40">
        <v>79744.44</v>
      </c>
      <c r="G78" s="40">
        <v>172275.9</v>
      </c>
      <c r="H78" s="40">
        <v>252020.4</v>
      </c>
      <c r="I78" t="s">
        <v>174</v>
      </c>
      <c r="J78" s="40">
        <v>91595.15</v>
      </c>
      <c r="K78" s="40">
        <v>267391.2</v>
      </c>
      <c r="L78" s="40">
        <v>358986.3</v>
      </c>
    </row>
    <row r="79" spans="2:12" x14ac:dyDescent="0.3">
      <c r="B79" s="12">
        <f t="shared" si="5"/>
        <v>-0.25473034093858238</v>
      </c>
      <c r="C79" s="12">
        <f t="shared" si="6"/>
        <v>1.0561936601335016</v>
      </c>
      <c r="D79" s="12">
        <f t="shared" si="7"/>
        <v>0.40212008514022402</v>
      </c>
      <c r="E79" t="s">
        <v>50</v>
      </c>
      <c r="F79" s="40">
        <v>3974.38</v>
      </c>
      <c r="G79" s="40">
        <v>11011.83</v>
      </c>
      <c r="H79" s="40">
        <v>14986.21</v>
      </c>
      <c r="I79" t="s">
        <v>50</v>
      </c>
      <c r="J79" s="40">
        <v>5332.808</v>
      </c>
      <c r="K79" s="40">
        <v>5355.4440000000004</v>
      </c>
      <c r="L79" s="40">
        <v>10688.25</v>
      </c>
    </row>
    <row r="80" spans="2:12" x14ac:dyDescent="0.3">
      <c r="B80" s="12">
        <f t="shared" si="5"/>
        <v>-0.26626401252906873</v>
      </c>
      <c r="C80" s="12">
        <f t="shared" si="6"/>
        <v>-0.31404184891668951</v>
      </c>
      <c r="D80" s="12">
        <f t="shared" si="7"/>
        <v>-0.29196415279355004</v>
      </c>
      <c r="E80" t="s">
        <v>175</v>
      </c>
      <c r="F80" s="40">
        <v>5511.4520000000002</v>
      </c>
      <c r="G80" s="40">
        <v>5998.134</v>
      </c>
      <c r="H80" s="40">
        <v>11509.59</v>
      </c>
      <c r="I80" t="s">
        <v>175</v>
      </c>
      <c r="J80" s="40">
        <v>7511.4920000000002</v>
      </c>
      <c r="K80" s="40">
        <v>8744.1689999999999</v>
      </c>
      <c r="L80" s="40">
        <v>16255.66</v>
      </c>
    </row>
    <row r="81" spans="2:12" x14ac:dyDescent="0.3">
      <c r="B81" s="12">
        <f t="shared" si="5"/>
        <v>4.654231984580913</v>
      </c>
      <c r="C81" s="12">
        <f t="shared" si="6"/>
        <v>-0.79339839448992233</v>
      </c>
      <c r="D81" s="12">
        <f t="shared" si="7"/>
        <v>1.1747113933471796</v>
      </c>
      <c r="E81" t="s">
        <v>176</v>
      </c>
      <c r="F81" s="40">
        <v>1552.4169999999999</v>
      </c>
      <c r="G81">
        <v>100.28563</v>
      </c>
      <c r="H81" s="40">
        <v>1652.703</v>
      </c>
      <c r="I81" t="s">
        <v>176</v>
      </c>
      <c r="J81">
        <v>274.55842000000001</v>
      </c>
      <c r="K81">
        <v>485.40586000000002</v>
      </c>
      <c r="L81">
        <v>759.96429000000001</v>
      </c>
    </row>
    <row r="82" spans="2:12" x14ac:dyDescent="0.3">
      <c r="B82" s="12">
        <f t="shared" si="5"/>
        <v>4.7934291659592043</v>
      </c>
      <c r="C82" s="12">
        <f t="shared" si="6"/>
        <v>2.1263676469215049</v>
      </c>
      <c r="D82" s="12">
        <f t="shared" si="7"/>
        <v>3.1026839131226778</v>
      </c>
      <c r="E82" t="s">
        <v>177</v>
      </c>
      <c r="F82" s="40">
        <v>7881.9430000000002</v>
      </c>
      <c r="G82" s="40">
        <v>7365.8909999999996</v>
      </c>
      <c r="H82" s="40">
        <v>15247.834000000001</v>
      </c>
      <c r="I82" t="s">
        <v>177</v>
      </c>
      <c r="J82" s="40">
        <v>1360.4970000000001</v>
      </c>
      <c r="K82" s="40">
        <v>2356.0540000000001</v>
      </c>
      <c r="L82" s="40">
        <v>3716.5509999999999</v>
      </c>
    </row>
    <row r="83" spans="2:12" x14ac:dyDescent="0.3">
      <c r="B83" s="12" t="e">
        <f t="shared" si="5"/>
        <v>#DIV/0!</v>
      </c>
      <c r="C83" s="12" t="e">
        <f t="shared" si="6"/>
        <v>#DIV/0!</v>
      </c>
      <c r="D83" s="12" t="e">
        <f t="shared" si="7"/>
        <v>#DIV/0!</v>
      </c>
      <c r="E83" t="s">
        <v>178</v>
      </c>
      <c r="F83">
        <v>490.60718000000003</v>
      </c>
      <c r="G83">
        <v>0</v>
      </c>
      <c r="H83">
        <v>490.60718000000003</v>
      </c>
    </row>
    <row r="84" spans="2:12" x14ac:dyDescent="0.3">
      <c r="B84" s="12" t="e">
        <f t="shared" si="5"/>
        <v>#DIV/0!</v>
      </c>
      <c r="C84" s="12" t="e">
        <f t="shared" si="6"/>
        <v>#DIV/0!</v>
      </c>
      <c r="D84" s="12" t="e">
        <f t="shared" si="7"/>
        <v>#DIV/0!</v>
      </c>
      <c r="E84" t="s">
        <v>161</v>
      </c>
      <c r="F84">
        <v>832.55966000000001</v>
      </c>
      <c r="G84">
        <v>765.10317999999995</v>
      </c>
      <c r="H84" s="40">
        <v>1597.663</v>
      </c>
    </row>
    <row r="88" spans="2:12" x14ac:dyDescent="0.3">
      <c r="B88" t="s">
        <v>179</v>
      </c>
      <c r="C88" t="s">
        <v>180</v>
      </c>
      <c r="D88" t="s">
        <v>182</v>
      </c>
      <c r="F88" t="s">
        <v>179</v>
      </c>
      <c r="G88" t="s">
        <v>180</v>
      </c>
      <c r="H88" t="s">
        <v>182</v>
      </c>
      <c r="J88" t="s">
        <v>179</v>
      </c>
      <c r="K88" t="s">
        <v>180</v>
      </c>
      <c r="L88" t="s">
        <v>182</v>
      </c>
    </row>
    <row r="89" spans="2:12" x14ac:dyDescent="0.3">
      <c r="B89" s="12">
        <f>(F89/J89)-1</f>
        <v>-0.22485195955033033</v>
      </c>
      <c r="C89" s="12">
        <f t="shared" ref="C89:C109" si="8">(G89/K89)-1</f>
        <v>-0.37990557231178457</v>
      </c>
      <c r="D89" s="12">
        <f t="shared" ref="D89:D109" si="9">(H89/L89)-1</f>
        <v>-0.26071371986547076</v>
      </c>
      <c r="E89" t="s">
        <v>162</v>
      </c>
      <c r="F89" s="40">
        <v>370372.4</v>
      </c>
      <c r="G89" s="40">
        <v>89145.270999999993</v>
      </c>
      <c r="H89" s="40">
        <v>459517.7</v>
      </c>
      <c r="I89" t="s">
        <v>162</v>
      </c>
      <c r="J89" s="40">
        <v>477808.6</v>
      </c>
      <c r="K89" s="40">
        <v>143760.79999999999</v>
      </c>
      <c r="L89" s="40">
        <v>621569.36</v>
      </c>
    </row>
    <row r="90" spans="2:12" x14ac:dyDescent="0.3">
      <c r="B90" s="12">
        <f t="shared" ref="B90:B109" si="10">(F90/J90)-1</f>
        <v>-0.11133221928525838</v>
      </c>
      <c r="C90" s="12">
        <f t="shared" si="8"/>
        <v>0.51631617910301508</v>
      </c>
      <c r="D90" s="12">
        <f t="shared" si="9"/>
        <v>-6.205801182026105E-2</v>
      </c>
      <c r="E90" t="s">
        <v>163</v>
      </c>
      <c r="F90" s="40">
        <v>99817.919999999998</v>
      </c>
      <c r="G90" s="40">
        <v>14510.06</v>
      </c>
      <c r="H90" s="41">
        <v>114328</v>
      </c>
      <c r="I90" t="s">
        <v>163</v>
      </c>
      <c r="J90" s="40">
        <v>112323.1</v>
      </c>
      <c r="K90" s="40">
        <v>9569.2839000000004</v>
      </c>
      <c r="L90" s="40">
        <v>121892.4</v>
      </c>
    </row>
    <row r="91" spans="2:12" x14ac:dyDescent="0.3">
      <c r="B91" s="12">
        <f t="shared" si="10"/>
        <v>-0.13199525906747078</v>
      </c>
      <c r="C91" s="12">
        <f t="shared" si="8"/>
        <v>-0.20746346289547013</v>
      </c>
      <c r="D91" s="12">
        <f t="shared" si="9"/>
        <v>-0.15650453875081438</v>
      </c>
      <c r="E91" t="s">
        <v>164</v>
      </c>
      <c r="F91" s="40">
        <v>496166.7</v>
      </c>
      <c r="G91" s="40">
        <v>217888.9</v>
      </c>
      <c r="H91" s="40">
        <v>714055.6</v>
      </c>
      <c r="I91" t="s">
        <v>164</v>
      </c>
      <c r="J91" s="40">
        <v>571617.5</v>
      </c>
      <c r="K91" s="41">
        <v>274926</v>
      </c>
      <c r="L91" s="40">
        <v>846543.5</v>
      </c>
    </row>
    <row r="92" spans="2:12" x14ac:dyDescent="0.3">
      <c r="B92" s="12">
        <f t="shared" si="10"/>
        <v>0.42695277590677549</v>
      </c>
      <c r="C92" s="12">
        <f t="shared" si="8"/>
        <v>1.2066385640981503E-2</v>
      </c>
      <c r="D92" s="12">
        <f t="shared" si="9"/>
        <v>0.30375204129756295</v>
      </c>
      <c r="E92" t="s">
        <v>165</v>
      </c>
      <c r="F92" s="40">
        <v>25930.7</v>
      </c>
      <c r="G92" s="40">
        <v>7768.07</v>
      </c>
      <c r="H92" s="40">
        <v>33698.769999999997</v>
      </c>
      <c r="I92" t="s">
        <v>165</v>
      </c>
      <c r="J92" s="40">
        <v>18172.080000000002</v>
      </c>
      <c r="K92" s="40">
        <v>7675.4549999999999</v>
      </c>
      <c r="L92" s="40">
        <v>25847.53</v>
      </c>
    </row>
    <row r="93" spans="2:12" x14ac:dyDescent="0.3">
      <c r="B93" s="12">
        <f t="shared" si="10"/>
        <v>0.20334540486827546</v>
      </c>
      <c r="C93" s="12">
        <f t="shared" si="8"/>
        <v>-4.9143724683109458E-2</v>
      </c>
      <c r="D93" s="12">
        <f t="shared" si="9"/>
        <v>0.16132524607253673</v>
      </c>
      <c r="E93" t="s">
        <v>150</v>
      </c>
      <c r="F93" s="40">
        <v>52960.07</v>
      </c>
      <c r="G93" s="40">
        <v>8354.9339999999993</v>
      </c>
      <c r="H93" s="41">
        <v>61315</v>
      </c>
      <c r="I93" t="s">
        <v>150</v>
      </c>
      <c r="J93" s="40">
        <v>44010.697</v>
      </c>
      <c r="K93" s="40">
        <v>8786.7474999999995</v>
      </c>
      <c r="L93" s="40">
        <v>52797.440000000002</v>
      </c>
    </row>
    <row r="94" spans="2:12" x14ac:dyDescent="0.3">
      <c r="B94" s="12">
        <f t="shared" si="10"/>
        <v>-0.33380347884345207</v>
      </c>
      <c r="C94" s="12">
        <f t="shared" si="8"/>
        <v>-0.33633168010581027</v>
      </c>
      <c r="D94" s="12">
        <f t="shared" si="9"/>
        <v>-0.33397468735593716</v>
      </c>
      <c r="E94" t="s">
        <v>45</v>
      </c>
      <c r="F94" s="40">
        <v>532981.19999999995</v>
      </c>
      <c r="G94" s="40">
        <v>38556.78</v>
      </c>
      <c r="H94" s="40">
        <v>571537.9</v>
      </c>
      <c r="I94" t="s">
        <v>45</v>
      </c>
      <c r="J94" s="41">
        <v>800036</v>
      </c>
      <c r="K94" s="40">
        <v>58096.46</v>
      </c>
      <c r="L94" s="40">
        <v>858132.4</v>
      </c>
    </row>
    <row r="95" spans="2:12" x14ac:dyDescent="0.3">
      <c r="B95" s="12">
        <f t="shared" si="10"/>
        <v>-0.21083565714178321</v>
      </c>
      <c r="C95" s="12">
        <f t="shared" si="8"/>
        <v>-0.26770621249165061</v>
      </c>
      <c r="D95" s="12">
        <f t="shared" si="9"/>
        <v>-0.23740002610930255</v>
      </c>
      <c r="E95" t="s">
        <v>166</v>
      </c>
      <c r="F95" s="40">
        <v>705489.8</v>
      </c>
      <c r="G95" s="40">
        <v>573819.69999999995</v>
      </c>
      <c r="H95">
        <v>1279309.5</v>
      </c>
      <c r="I95" t="s">
        <v>166</v>
      </c>
      <c r="J95" s="40">
        <v>893970.7</v>
      </c>
      <c r="K95" s="40">
        <v>783592.2</v>
      </c>
      <c r="L95" s="41">
        <v>1677563</v>
      </c>
    </row>
    <row r="96" spans="2:12" x14ac:dyDescent="0.3">
      <c r="B96" s="12">
        <f t="shared" si="10"/>
        <v>-0.21426981492769048</v>
      </c>
      <c r="C96" s="12">
        <f t="shared" si="8"/>
        <v>-0.31345745306836337</v>
      </c>
      <c r="D96" s="12">
        <f t="shared" si="9"/>
        <v>-0.22991009820084907</v>
      </c>
      <c r="E96" t="s">
        <v>167</v>
      </c>
      <c r="F96" s="40">
        <v>385821.1</v>
      </c>
      <c r="G96" s="40">
        <v>63109.17</v>
      </c>
      <c r="H96" s="40">
        <v>448930.3</v>
      </c>
      <c r="I96" t="s">
        <v>167</v>
      </c>
      <c r="J96" s="40">
        <v>491035.1</v>
      </c>
      <c r="K96" s="40">
        <v>91923.173999999999</v>
      </c>
      <c r="L96" s="40">
        <v>582958.30000000005</v>
      </c>
    </row>
    <row r="97" spans="2:12" x14ac:dyDescent="0.3">
      <c r="B97" s="12">
        <f t="shared" si="10"/>
        <v>-0.46326428256917618</v>
      </c>
      <c r="C97" s="12">
        <f t="shared" si="8"/>
        <v>-0.49491573359999597</v>
      </c>
      <c r="D97" s="12">
        <f t="shared" si="9"/>
        <v>-0.48233246869576585</v>
      </c>
      <c r="E97" t="s">
        <v>168</v>
      </c>
      <c r="F97" s="41">
        <v>105198</v>
      </c>
      <c r="G97" s="40">
        <v>150012.29999999999</v>
      </c>
      <c r="H97" s="40">
        <v>255210.3</v>
      </c>
      <c r="I97" t="s">
        <v>168</v>
      </c>
      <c r="J97" s="40">
        <v>195995.9</v>
      </c>
      <c r="K97" s="40">
        <v>297004.5</v>
      </c>
      <c r="L97" s="40">
        <v>493000.4</v>
      </c>
    </row>
    <row r="98" spans="2:12" x14ac:dyDescent="0.3">
      <c r="B98" s="12">
        <f t="shared" si="10"/>
        <v>-2.5612550774377185E-2</v>
      </c>
      <c r="C98" s="12">
        <f t="shared" si="8"/>
        <v>-2.361837388368293E-2</v>
      </c>
      <c r="D98" s="12">
        <f t="shared" si="9"/>
        <v>-2.5092601018075866E-2</v>
      </c>
      <c r="E98" t="s">
        <v>169</v>
      </c>
      <c r="F98" s="40">
        <v>107658.9</v>
      </c>
      <c r="G98" s="40">
        <v>38049.26</v>
      </c>
      <c r="H98" s="40">
        <v>145708.1</v>
      </c>
      <c r="I98" t="s">
        <v>169</v>
      </c>
      <c r="J98" s="40">
        <v>110488.8</v>
      </c>
      <c r="K98" s="40">
        <v>38969.660000000003</v>
      </c>
      <c r="L98" s="40">
        <v>149458.4</v>
      </c>
    </row>
    <row r="99" spans="2:12" x14ac:dyDescent="0.3">
      <c r="B99" s="12">
        <f t="shared" si="10"/>
        <v>0.42575733297463159</v>
      </c>
      <c r="C99" s="12">
        <f t="shared" si="8"/>
        <v>-0.11199153459035915</v>
      </c>
      <c r="D99" s="12">
        <f t="shared" si="9"/>
        <v>0.13985834871941294</v>
      </c>
      <c r="E99" t="s">
        <v>170</v>
      </c>
      <c r="F99" s="40">
        <v>106417.9</v>
      </c>
      <c r="G99" s="40">
        <v>75241.570000000007</v>
      </c>
      <c r="H99" s="40">
        <v>181659.51</v>
      </c>
      <c r="I99" t="s">
        <v>170</v>
      </c>
      <c r="J99" s="40">
        <v>74639.56</v>
      </c>
      <c r="K99" s="40">
        <v>84730.69</v>
      </c>
      <c r="L99" s="40">
        <v>159370.25</v>
      </c>
    </row>
    <row r="100" spans="2:12" x14ac:dyDescent="0.3">
      <c r="B100" s="12">
        <f t="shared" si="10"/>
        <v>-0.12048467554648346</v>
      </c>
      <c r="C100" s="12">
        <f t="shared" si="8"/>
        <v>-0.3624080125427811</v>
      </c>
      <c r="D100" s="12">
        <f t="shared" si="9"/>
        <v>-0.23148973281870033</v>
      </c>
      <c r="E100" t="s">
        <v>171</v>
      </c>
      <c r="F100" s="40">
        <v>33781.480000000003</v>
      </c>
      <c r="G100" s="40">
        <v>20764.419999999998</v>
      </c>
      <c r="H100" s="40">
        <v>54545.9</v>
      </c>
      <c r="I100" t="s">
        <v>171</v>
      </c>
      <c r="J100" s="40">
        <v>38409.199999999997</v>
      </c>
      <c r="K100" s="40">
        <v>32566.94</v>
      </c>
      <c r="L100" s="40">
        <v>70976.149999999994</v>
      </c>
    </row>
    <row r="101" spans="2:12" x14ac:dyDescent="0.3">
      <c r="B101" s="12">
        <f t="shared" si="10"/>
        <v>-0.22064521318897057</v>
      </c>
      <c r="C101" s="12">
        <f t="shared" si="8"/>
        <v>-0.16052386634355564</v>
      </c>
      <c r="D101" s="12">
        <f t="shared" si="9"/>
        <v>-0.19761647484545408</v>
      </c>
      <c r="E101" t="s">
        <v>172</v>
      </c>
      <c r="F101" s="40">
        <v>153075.1</v>
      </c>
      <c r="G101" s="40">
        <v>102365.3</v>
      </c>
      <c r="H101" s="40">
        <v>255440.4</v>
      </c>
      <c r="I101" t="s">
        <v>172</v>
      </c>
      <c r="J101" s="40">
        <v>196412.6</v>
      </c>
      <c r="K101" s="40">
        <v>121939.5</v>
      </c>
      <c r="L101" s="41">
        <v>318352</v>
      </c>
    </row>
    <row r="102" spans="2:12" x14ac:dyDescent="0.3">
      <c r="B102" s="12">
        <f t="shared" si="10"/>
        <v>-6.9325494504004159E-2</v>
      </c>
      <c r="C102" s="12">
        <f t="shared" si="8"/>
        <v>-0.18760854598072729</v>
      </c>
      <c r="D102" s="12">
        <f t="shared" si="9"/>
        <v>-0.12530387963836265</v>
      </c>
      <c r="E102" t="s">
        <v>173</v>
      </c>
      <c r="F102" s="40">
        <v>247045.5</v>
      </c>
      <c r="G102" s="41">
        <v>193750</v>
      </c>
      <c r="H102" s="40">
        <v>440795.5</v>
      </c>
      <c r="I102" t="s">
        <v>173</v>
      </c>
      <c r="J102" s="40">
        <v>265447.8</v>
      </c>
      <c r="K102" s="40">
        <v>238493.4</v>
      </c>
      <c r="L102" s="40">
        <v>503941.3</v>
      </c>
    </row>
    <row r="103" spans="2:12" x14ac:dyDescent="0.3">
      <c r="B103" s="12">
        <f t="shared" si="10"/>
        <v>-4.0300991162526834E-2</v>
      </c>
      <c r="C103" s="12">
        <f t="shared" si="8"/>
        <v>-0.20785433535001141</v>
      </c>
      <c r="D103" s="12">
        <f t="shared" si="9"/>
        <v>-0.13359927105986369</v>
      </c>
      <c r="E103" t="s">
        <v>174</v>
      </c>
      <c r="F103" s="40">
        <v>335936.4</v>
      </c>
      <c r="G103" s="40">
        <v>348398.1</v>
      </c>
      <c r="H103" s="40">
        <v>684334.5</v>
      </c>
      <c r="I103" t="s">
        <v>174</v>
      </c>
      <c r="J103" s="40">
        <v>350043.5</v>
      </c>
      <c r="K103" s="40">
        <v>439815.7</v>
      </c>
      <c r="L103" s="40">
        <v>789859.1</v>
      </c>
    </row>
    <row r="104" spans="2:12" x14ac:dyDescent="0.3">
      <c r="B104" s="12">
        <f t="shared" si="10"/>
        <v>-4.1830307267356037E-2</v>
      </c>
      <c r="C104" s="12">
        <f t="shared" si="8"/>
        <v>-3.9396831357517925E-2</v>
      </c>
      <c r="D104" s="12">
        <f t="shared" si="9"/>
        <v>-4.0155999674273191E-2</v>
      </c>
      <c r="E104" t="s">
        <v>50</v>
      </c>
      <c r="F104" s="40">
        <v>167755.20000000001</v>
      </c>
      <c r="G104" s="40">
        <v>370915.3</v>
      </c>
      <c r="H104" s="40">
        <v>538670.5</v>
      </c>
      <c r="I104" t="s">
        <v>50</v>
      </c>
      <c r="J104" s="40">
        <v>175078.8</v>
      </c>
      <c r="K104" s="40">
        <v>386127.5</v>
      </c>
      <c r="L104" s="40">
        <v>561206.30000000005</v>
      </c>
    </row>
    <row r="105" spans="2:12" x14ac:dyDescent="0.3">
      <c r="B105" s="12">
        <f t="shared" si="10"/>
        <v>0.22480751075670602</v>
      </c>
      <c r="C105" s="12">
        <f t="shared" si="8"/>
        <v>1.5931867157205959E-2</v>
      </c>
      <c r="D105" s="12">
        <f t="shared" si="9"/>
        <v>7.1413477371285339E-2</v>
      </c>
      <c r="E105" t="s">
        <v>175</v>
      </c>
      <c r="F105" s="40">
        <v>117775.8</v>
      </c>
      <c r="G105" s="40">
        <v>270092.7</v>
      </c>
      <c r="H105" s="40">
        <v>387868.5</v>
      </c>
      <c r="I105" t="s">
        <v>175</v>
      </c>
      <c r="J105" s="40">
        <v>96158.62</v>
      </c>
      <c r="K105" s="40">
        <v>265857.09999999998</v>
      </c>
      <c r="L105" s="40">
        <v>362015.7</v>
      </c>
    </row>
    <row r="106" spans="2:12" x14ac:dyDescent="0.3">
      <c r="B106" s="12">
        <f t="shared" si="10"/>
        <v>-0.56547696534202629</v>
      </c>
      <c r="C106" s="12">
        <f t="shared" si="8"/>
        <v>-0.49757014335324734</v>
      </c>
      <c r="D106" s="12">
        <f t="shared" si="9"/>
        <v>-0.54127102311366526</v>
      </c>
      <c r="E106" t="s">
        <v>176</v>
      </c>
      <c r="F106" s="40">
        <v>31209.63</v>
      </c>
      <c r="G106" s="40">
        <v>19988.79</v>
      </c>
      <c r="H106" s="40">
        <v>51198.42</v>
      </c>
      <c r="I106" t="s">
        <v>176</v>
      </c>
      <c r="J106" s="40">
        <v>71825.03</v>
      </c>
      <c r="K106" s="40">
        <v>39784.239999999998</v>
      </c>
      <c r="L106" s="40">
        <v>111609.3</v>
      </c>
    </row>
    <row r="107" spans="2:12" x14ac:dyDescent="0.3">
      <c r="B107" s="12">
        <f t="shared" si="10"/>
        <v>0.18021677182414142</v>
      </c>
      <c r="C107" s="12">
        <f t="shared" si="8"/>
        <v>-0.15705083153016586</v>
      </c>
      <c r="D107" s="12">
        <f t="shared" si="9"/>
        <v>-1.0269775510585277E-2</v>
      </c>
      <c r="E107" t="s">
        <v>177</v>
      </c>
      <c r="F107" s="40">
        <v>126486.9</v>
      </c>
      <c r="G107" s="40">
        <v>117240.7</v>
      </c>
      <c r="H107" s="40">
        <v>243727.6</v>
      </c>
      <c r="I107" t="s">
        <v>177</v>
      </c>
      <c r="J107" s="40">
        <v>107172.6</v>
      </c>
      <c r="K107" s="40">
        <v>139083.95000000001</v>
      </c>
      <c r="L107" s="40">
        <v>246256.6</v>
      </c>
    </row>
    <row r="108" spans="2:12" x14ac:dyDescent="0.3">
      <c r="B108" s="12">
        <f t="shared" si="10"/>
        <v>-7.7157451227341523E-2</v>
      </c>
      <c r="C108" s="12">
        <f t="shared" si="8"/>
        <v>-0.45845570839080885</v>
      </c>
      <c r="D108" s="12">
        <f t="shared" si="9"/>
        <v>-0.42887981411189813</v>
      </c>
      <c r="E108" t="s">
        <v>178</v>
      </c>
      <c r="F108" s="40">
        <v>26305.35</v>
      </c>
      <c r="G108" s="40">
        <v>183575.5</v>
      </c>
      <c r="H108" s="40">
        <v>209880.9</v>
      </c>
      <c r="I108" t="s">
        <v>178</v>
      </c>
      <c r="J108" s="40">
        <v>28504.7</v>
      </c>
      <c r="K108" s="40">
        <v>338985.2</v>
      </c>
      <c r="L108" s="40">
        <v>367489.9</v>
      </c>
    </row>
    <row r="109" spans="2:12" x14ac:dyDescent="0.3">
      <c r="B109" s="12">
        <f t="shared" si="10"/>
        <v>8.218363719666316</v>
      </c>
      <c r="C109" s="12">
        <f t="shared" si="8"/>
        <v>3.2540602942262584</v>
      </c>
      <c r="D109" s="12">
        <f t="shared" si="9"/>
        <v>5.0254194635616658</v>
      </c>
      <c r="E109" t="s">
        <v>161</v>
      </c>
      <c r="F109" s="40">
        <v>5816.5469999999996</v>
      </c>
      <c r="G109" s="40">
        <v>4838.3810000000003</v>
      </c>
      <c r="H109" s="40">
        <v>10654.93</v>
      </c>
      <c r="I109" t="s">
        <v>181</v>
      </c>
      <c r="J109">
        <v>630.97391000000005</v>
      </c>
      <c r="K109" s="40">
        <v>1137.356</v>
      </c>
      <c r="L109" s="40">
        <v>1768.33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B4AC-96D9-4BE8-9F35-405F7EE4FBCC}">
  <dimension ref="G3:M23"/>
  <sheetViews>
    <sheetView workbookViewId="0">
      <selection activeCell="I20" sqref="I20"/>
    </sheetView>
  </sheetViews>
  <sheetFormatPr defaultRowHeight="14.4" x14ac:dyDescent="0.3"/>
  <cols>
    <col min="7" max="7" width="14.375" bestFit="1" customWidth="1"/>
    <col min="8" max="8" width="11.375" bestFit="1" customWidth="1"/>
    <col min="9" max="9" width="13.375" bestFit="1" customWidth="1"/>
    <col min="10" max="10" width="13.125" bestFit="1" customWidth="1"/>
    <col min="11" max="11" width="13.125" customWidth="1"/>
  </cols>
  <sheetData>
    <row r="3" spans="7:13" x14ac:dyDescent="0.3">
      <c r="H3">
        <v>2020</v>
      </c>
      <c r="I3" t="s">
        <v>99</v>
      </c>
      <c r="J3" t="s">
        <v>98</v>
      </c>
      <c r="L3" t="s">
        <v>100</v>
      </c>
      <c r="M3" t="s">
        <v>98</v>
      </c>
    </row>
    <row r="4" spans="7:13" x14ac:dyDescent="0.3">
      <c r="G4" t="s">
        <v>97</v>
      </c>
      <c r="H4" s="41">
        <v>8139294</v>
      </c>
      <c r="I4" s="41">
        <v>9620458</v>
      </c>
      <c r="J4" s="41">
        <f>H4-I4</f>
        <v>-1481164</v>
      </c>
      <c r="K4" s="41"/>
      <c r="L4" s="41">
        <v>9117134</v>
      </c>
      <c r="M4" s="41">
        <f>H4-L4</f>
        <v>-977840</v>
      </c>
    </row>
    <row r="5" spans="7:13" x14ac:dyDescent="0.3">
      <c r="G5" t="s">
        <v>101</v>
      </c>
      <c r="H5" s="41">
        <v>843850.49</v>
      </c>
      <c r="I5" s="41">
        <v>1169446.1000000001</v>
      </c>
      <c r="J5" s="41">
        <f t="shared" ref="J5:J7" si="0">H5-I5</f>
        <v>-325595.6100000001</v>
      </c>
      <c r="K5" s="41"/>
      <c r="L5" s="41">
        <v>1453832</v>
      </c>
      <c r="M5" s="41">
        <f>H5-L5</f>
        <v>-609981.51</v>
      </c>
    </row>
    <row r="6" spans="7:13" x14ac:dyDescent="0.3">
      <c r="G6" t="s">
        <v>102</v>
      </c>
      <c r="H6" s="1">
        <f>H5/H4</f>
        <v>0.10367612842096624</v>
      </c>
      <c r="I6" s="1">
        <f>I5/I4</f>
        <v>0.12155825637407285</v>
      </c>
      <c r="J6" s="1">
        <f t="shared" si="0"/>
        <v>-1.7882127953106605E-2</v>
      </c>
      <c r="K6" s="1"/>
      <c r="L6" s="1">
        <f t="shared" ref="L6" si="1">L5/L4</f>
        <v>0.1594615149892499</v>
      </c>
      <c r="M6" s="1">
        <f>H6-L6</f>
        <v>-5.5785386568283662E-2</v>
      </c>
    </row>
    <row r="7" spans="7:13" x14ac:dyDescent="0.3">
      <c r="G7" t="s">
        <v>105</v>
      </c>
      <c r="H7" s="41">
        <v>578989.31999999995</v>
      </c>
      <c r="I7" s="40">
        <v>752251.91</v>
      </c>
      <c r="J7" s="2">
        <f t="shared" si="0"/>
        <v>-173262.59000000008</v>
      </c>
      <c r="K7" s="1">
        <f>(H7/I7)-1</f>
        <v>-0.23032522443179981</v>
      </c>
      <c r="M7" s="1">
        <f>H7-L7</f>
        <v>578989.31999999995</v>
      </c>
    </row>
    <row r="8" spans="7:13" x14ac:dyDescent="0.3">
      <c r="G8" t="s">
        <v>103</v>
      </c>
      <c r="J8" s="1"/>
      <c r="K8" s="1"/>
      <c r="M8" s="1"/>
    </row>
    <row r="9" spans="7:13" x14ac:dyDescent="0.3">
      <c r="G9" t="s">
        <v>106</v>
      </c>
      <c r="H9" s="40">
        <v>264861.17</v>
      </c>
      <c r="I9" s="40">
        <v>417194.19</v>
      </c>
      <c r="J9" s="2">
        <f>I9-H9</f>
        <v>152333.02000000002</v>
      </c>
      <c r="K9" s="1">
        <f>(H9/I9)-1</f>
        <v>-0.36513696415570895</v>
      </c>
      <c r="M9" s="1"/>
    </row>
    <row r="10" spans="7:13" x14ac:dyDescent="0.3">
      <c r="G10" t="s">
        <v>104</v>
      </c>
      <c r="J10" s="1"/>
      <c r="K10" s="1"/>
      <c r="M10" s="1"/>
    </row>
    <row r="16" spans="7:13" x14ac:dyDescent="0.3">
      <c r="H16" s="40">
        <v>32745.11</v>
      </c>
    </row>
    <row r="17" spans="8:10" x14ac:dyDescent="0.3">
      <c r="H17" s="40">
        <v>59168.68</v>
      </c>
      <c r="I17">
        <f>H16/H17</f>
        <v>0.55341964701595503</v>
      </c>
      <c r="J17" s="3">
        <f>I17-1</f>
        <v>-0.44658035298404497</v>
      </c>
    </row>
    <row r="19" spans="8:10" x14ac:dyDescent="0.3">
      <c r="H19" s="41">
        <f>H16-H17</f>
        <v>-26423.57</v>
      </c>
    </row>
    <row r="22" spans="8:10" x14ac:dyDescent="0.3">
      <c r="H22" s="40">
        <v>9329.9130000000005</v>
      </c>
    </row>
    <row r="23" spans="8:10" x14ac:dyDescent="0.3">
      <c r="H23" s="40">
        <v>7390.0079999999998</v>
      </c>
      <c r="I23" s="40">
        <f>H22-H23</f>
        <v>1939.9050000000007</v>
      </c>
    </row>
  </sheetData>
  <pageMargins left="0.7" right="0.7" top="0.75" bottom="0.75" header="0.3" footer="0.3"/>
  <ignoredErrors>
    <ignoredError sqref="J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Línea Tiempo Desocupados</vt:lpstr>
      <vt:lpstr>Sheet4</vt:lpstr>
      <vt:lpstr>Variación Desempleo</vt:lpstr>
      <vt:lpstr>Abr-Jun 19</vt:lpstr>
      <vt:lpstr>Abr-Jun 20</vt:lpstr>
      <vt:lpstr>Abr-Jun</vt:lpstr>
      <vt:lpstr>Regiones</vt:lpstr>
      <vt:lpstr>Sheet5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Guzmán</dc:creator>
  <cp:lastModifiedBy>Francisco Guzmán</cp:lastModifiedBy>
  <dcterms:created xsi:type="dcterms:W3CDTF">2015-06-05T18:17:20Z</dcterms:created>
  <dcterms:modified xsi:type="dcterms:W3CDTF">2020-08-14T01:51:49Z</dcterms:modified>
</cp:coreProperties>
</file>